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Solange\Documents\"/>
    </mc:Choice>
  </mc:AlternateContent>
  <xr:revisionPtr revIDLastSave="0" documentId="8_{81405A90-2055-4DA5-99B5-026478426AB0}" xr6:coauthVersionLast="47" xr6:coauthVersionMax="47" xr10:uidLastSave="{00000000-0000-0000-0000-000000000000}"/>
  <bookViews>
    <workbookView xWindow="-120" yWindow="-120" windowWidth="24240" windowHeight="13020" tabRatio="820" activeTab="6" xr2:uid="{00000000-000D-0000-FFFF-FFFF00000000}"/>
  </bookViews>
  <sheets>
    <sheet name="ADENISE" sheetId="1" r:id="rId1"/>
    <sheet name="A.PACHECO" sheetId="2" r:id="rId2"/>
    <sheet name="EDIRLEIA" sheetId="3" r:id="rId3"/>
    <sheet name="JéAncelmo" sheetId="4" r:id="rId4"/>
    <sheet name="LINEU" sheetId="5" r:id="rId5"/>
    <sheet name="PRISCILA" sheetId="6" r:id="rId6"/>
    <sheet name="Rosângela" sheetId="7" r:id="rId7"/>
    <sheet name="SIDINEI" sheetId="8" r:id="rId8"/>
    <sheet name="WALTER" sheetId="9" r:id="rId9"/>
    <sheet name="PSDB" sheetId="10" r:id="rId10"/>
    <sheet name="PL" sheetId="11" r:id="rId11"/>
    <sheet name="PSD" sheetId="12" r:id="rId12"/>
    <sheet name="UniãoBrasil" sheetId="14" r:id="rId13"/>
    <sheet name="Republicanos" sheetId="15" r:id="rId14"/>
    <sheet name="PSB" sheetId="13" state="hidden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6" i="1" l="1"/>
  <c r="E114" i="1"/>
  <c r="E154" i="9" l="1"/>
  <c r="E63" i="13" l="1"/>
  <c r="E31" i="10"/>
  <c r="E55" i="15" l="1"/>
  <c r="E47" i="14"/>
  <c r="E72" i="12"/>
  <c r="E72" i="11"/>
  <c r="E165" i="9"/>
  <c r="E173" i="8"/>
  <c r="E101" i="7"/>
  <c r="E133" i="6"/>
  <c r="E173" i="5"/>
  <c r="E117" i="1"/>
  <c r="E85" i="4"/>
  <c r="E101" i="3"/>
  <c r="E77" i="2"/>
  <c r="E170" i="8" l="1"/>
  <c r="E162" i="8"/>
  <c r="E130" i="6" l="1"/>
  <c r="E122" i="6"/>
  <c r="E130" i="8"/>
  <c r="E114" i="6"/>
  <c r="E106" i="6"/>
  <c r="E98" i="3"/>
  <c r="E98" i="1"/>
  <c r="E98" i="6"/>
  <c r="E90" i="3"/>
  <c r="E90" i="6"/>
  <c r="E82" i="3"/>
  <c r="E29" i="12"/>
  <c r="E45" i="11"/>
  <c r="E74" i="3"/>
  <c r="E12" i="14"/>
  <c r="E21" i="12"/>
  <c r="E34" i="2"/>
  <c r="E42" i="9"/>
  <c r="E26" i="9" l="1"/>
  <c r="E50" i="8"/>
  <c r="E42" i="5"/>
  <c r="E42" i="1"/>
  <c r="E42" i="8"/>
  <c r="E34" i="7"/>
  <c r="E42" i="6"/>
  <c r="E34" i="5"/>
  <c r="E34" i="3"/>
  <c r="E34" i="8"/>
  <c r="E34" i="6"/>
  <c r="E26" i="5"/>
  <c r="E26" i="3"/>
  <c r="E26" i="1"/>
  <c r="E26" i="8"/>
  <c r="E10" i="4"/>
  <c r="E18" i="3"/>
  <c r="E18" i="9"/>
  <c r="E18" i="8"/>
  <c r="E26" i="7"/>
  <c r="E26" i="6"/>
  <c r="E18" i="5"/>
  <c r="E10" i="3"/>
  <c r="E18" i="7"/>
  <c r="E52" i="15"/>
  <c r="E20" i="15"/>
  <c r="E44" i="15"/>
  <c r="E36" i="15"/>
  <c r="E28" i="15"/>
  <c r="E12" i="15"/>
  <c r="E69" i="12"/>
  <c r="E61" i="12"/>
  <c r="E53" i="12"/>
  <c r="E45" i="12"/>
  <c r="E37" i="12"/>
  <c r="E13" i="12"/>
  <c r="E74" i="5"/>
  <c r="E73" i="12" l="1"/>
  <c r="E56" i="15"/>
  <c r="E74" i="2"/>
  <c r="E74" i="7" l="1"/>
  <c r="E26" i="2"/>
  <c r="E50" i="9"/>
  <c r="E66" i="6"/>
  <c r="E10" i="1"/>
  <c r="E60" i="13" l="1"/>
  <c r="E162" i="9"/>
  <c r="E146" i="9"/>
  <c r="E154" i="8"/>
  <c r="E170" i="5"/>
  <c r="E66" i="3"/>
  <c r="E138" i="9"/>
  <c r="E10" i="9"/>
  <c r="E10" i="8"/>
  <c r="E10" i="6"/>
  <c r="E10" i="5"/>
  <c r="E146" i="8"/>
  <c r="E98" i="7"/>
  <c r="E162" i="5"/>
  <c r="E58" i="2"/>
  <c r="E138" i="8"/>
  <c r="E154" i="5"/>
  <c r="E130" i="9"/>
  <c r="E122" i="9"/>
  <c r="E90" i="7"/>
  <c r="E146" i="5"/>
  <c r="E69" i="11"/>
  <c r="E114" i="9"/>
  <c r="E122" i="8"/>
  <c r="E138" i="5"/>
  <c r="E61" i="11"/>
  <c r="E114" i="8"/>
  <c r="E130" i="5"/>
  <c r="E106" i="8"/>
  <c r="E122" i="5"/>
  <c r="E53" i="11"/>
  <c r="E82" i="4"/>
  <c r="E106" i="9" l="1"/>
  <c r="E82" i="7"/>
  <c r="E50" i="2"/>
  <c r="E114" i="5"/>
  <c r="E106" i="5"/>
  <c r="E74" i="4"/>
  <c r="E98" i="9"/>
  <c r="E18" i="2"/>
  <c r="E44" i="13"/>
  <c r="E90" i="5"/>
  <c r="E74" i="8"/>
  <c r="E98" i="5"/>
  <c r="E82" i="5"/>
  <c r="E66" i="4"/>
  <c r="E58" i="4"/>
  <c r="E82" i="6"/>
  <c r="E52" i="13"/>
  <c r="E36" i="13"/>
  <c r="E44" i="14" l="1"/>
  <c r="E36" i="14"/>
  <c r="E28" i="14"/>
  <c r="E20" i="14"/>
  <c r="E28" i="13"/>
  <c r="E20" i="13"/>
  <c r="E12" i="13"/>
  <c r="E64" i="13" s="1"/>
  <c r="E37" i="11"/>
  <c r="E29" i="11"/>
  <c r="E21" i="11"/>
  <c r="E13" i="11"/>
  <c r="E28" i="10"/>
  <c r="E20" i="10"/>
  <c r="E12" i="10"/>
  <c r="E32" i="10" s="1"/>
  <c r="E90" i="9"/>
  <c r="E82" i="9"/>
  <c r="E74" i="9"/>
  <c r="E66" i="9"/>
  <c r="E58" i="9"/>
  <c r="E34" i="9"/>
  <c r="E98" i="8"/>
  <c r="E90" i="8"/>
  <c r="E82" i="8"/>
  <c r="E66" i="8"/>
  <c r="E58" i="8"/>
  <c r="E66" i="7"/>
  <c r="E58" i="7"/>
  <c r="E50" i="7"/>
  <c r="E42" i="7"/>
  <c r="E10" i="7"/>
  <c r="E74" i="6"/>
  <c r="E18" i="6"/>
  <c r="E58" i="6"/>
  <c r="E50" i="6"/>
  <c r="E66" i="5"/>
  <c r="E58" i="5"/>
  <c r="E50" i="5"/>
  <c r="E50" i="4"/>
  <c r="E42" i="4"/>
  <c r="E34" i="4"/>
  <c r="E26" i="4"/>
  <c r="E18" i="4"/>
  <c r="E48" i="14" l="1"/>
  <c r="E174" i="5"/>
  <c r="E73" i="11"/>
  <c r="E102" i="7"/>
  <c r="E174" i="8"/>
  <c r="E134" i="6"/>
  <c r="E86" i="4"/>
  <c r="E166" i="9"/>
  <c r="E58" i="3"/>
  <c r="E50" i="3"/>
  <c r="E42" i="3"/>
  <c r="E66" i="2"/>
  <c r="E42" i="2"/>
  <c r="E10" i="2"/>
  <c r="E90" i="1"/>
  <c r="E82" i="1"/>
  <c r="E74" i="1"/>
  <c r="E18" i="1"/>
  <c r="E34" i="1"/>
  <c r="E66" i="1"/>
  <c r="E58" i="1"/>
  <c r="E50" i="1"/>
  <c r="E102" i="3" l="1"/>
  <c r="E78" i="2"/>
  <c r="E118" i="1"/>
</calcChain>
</file>

<file path=xl/sharedStrings.xml><?xml version="1.0" encoding="utf-8"?>
<sst xmlns="http://schemas.openxmlformats.org/spreadsheetml/2006/main" count="2468" uniqueCount="340">
  <si>
    <t>1º Quadrimestre</t>
  </si>
  <si>
    <t>2º Quadrimestre</t>
  </si>
  <si>
    <t>3º Quadrimestre</t>
  </si>
  <si>
    <t>ANDAMENTO/ JUSTIFICATIVA:</t>
  </si>
  <si>
    <t>VEREADOR AUTOR:</t>
  </si>
  <si>
    <t>OBJETO:</t>
  </si>
  <si>
    <t>DEPARTAMENTO EXECUTOR/ RESPONSÁVEL:</t>
  </si>
  <si>
    <t>PSD</t>
  </si>
  <si>
    <t xml:space="preserve">ADENISE PEDROSO </t>
  </si>
  <si>
    <t>FUNDO MUNICIPAL DE SAÚDE</t>
  </si>
  <si>
    <t>VALOR EXECUTADO - R$:</t>
  </si>
  <si>
    <t>FUNDO SOCIAL DE SOLIDARIEDADE</t>
  </si>
  <si>
    <t xml:space="preserve">ALEXANDRE MATOS PACHECO </t>
  </si>
  <si>
    <t>EDIRLEIA FRANÇA PEREIRA</t>
  </si>
  <si>
    <t>JOSÉ ANCELMO RIBEIRO</t>
  </si>
  <si>
    <t>LINEU CAMARGO</t>
  </si>
  <si>
    <t>União Brasil</t>
  </si>
  <si>
    <t>EMENDAS IMPOSITIVAS (ARTIGO 19 - PARÁGRAFO 7º - LDO)</t>
  </si>
  <si>
    <t>TOTAL</t>
  </si>
  <si>
    <t>VALOR TOTAL DA EMENDA:</t>
  </si>
  <si>
    <t>PRISCILA CORREIA CHAGAS DE CASTRO</t>
  </si>
  <si>
    <t>PL</t>
  </si>
  <si>
    <t>ROSÂNGELA APARECIDA RODRIGUES</t>
  </si>
  <si>
    <t>PSDB</t>
  </si>
  <si>
    <t>SIDINEI APARECIDO RIBEIRO</t>
  </si>
  <si>
    <t>WALTER JOSÉ ROMUALDO</t>
  </si>
  <si>
    <t>VEREADORES:</t>
  </si>
  <si>
    <t>BANCADA:</t>
  </si>
  <si>
    <t>Partido da Social Democracia Brasileira - PSDB</t>
  </si>
  <si>
    <t>Partido Liberal - PL</t>
  </si>
  <si>
    <t>PARTIDO SOCIAL DEMOCRATA - PSD</t>
  </si>
  <si>
    <t>PARTIDO SOCIAL BRASILEIRO - PSB</t>
  </si>
  <si>
    <t>PARTIDO UNIÃO BRASIL</t>
  </si>
  <si>
    <t>EMENDA ORÇAMENTÁRIA Nº 06/2023</t>
  </si>
  <si>
    <t>Secretaria Municipal de Cultura e Turismo</t>
  </si>
  <si>
    <t>Rosângela Aparecida Rodrigues</t>
  </si>
  <si>
    <t>Edirleia França Pereira</t>
  </si>
  <si>
    <t>Secretaria Municipal de Desenvolvimento Social</t>
  </si>
  <si>
    <t>GABINETE DO PREFEITO</t>
  </si>
  <si>
    <t>Aquisição de conjuntos de suspensórios e cintos N.A., conjunto de sacos de dormir em prol do "TIRO DE GUERRA".</t>
  </si>
  <si>
    <t>Aquisição de Passes de Transporte Público p/participantes de "Cursos Profissionalizantes".</t>
  </si>
  <si>
    <t>Secretaria Municipal de Educação</t>
  </si>
  <si>
    <t>SECRETARIA MUNICIPAL DE ESPORTES E LAZER</t>
  </si>
  <si>
    <t>Aquisição de Alimentos Produzidos ou Beneficiados pelos Agricultores Familiares - "Projeto AAGFAM".</t>
  </si>
  <si>
    <t>SECRETARIA MUNICIPAL DE MEIO AMBIENTE E AGRICULTURA</t>
  </si>
  <si>
    <t>SECRETARIA MUNICIPAL DE GOVERNO E DESENVOLVIMENTO ECONÔMICO</t>
  </si>
  <si>
    <t>SECRETARIA MUNICIPAL DE                                SERVIÇOS PÚBLICOS MUNICIPAIS</t>
  </si>
  <si>
    <t>ALEXANDRE MATOS PACHECO</t>
  </si>
  <si>
    <t xml:space="preserve">FUNDO MUNICIPAL DE SAÚDE </t>
  </si>
  <si>
    <t>AGUARDANDO SOLICITAÇÃO DA ÁREA DE ATUAÇÃO.</t>
  </si>
  <si>
    <t>EXERCÍCIO DE 2025</t>
  </si>
  <si>
    <t>VALOR TOTAL DAS EMENDAS DE 2025:</t>
  </si>
  <si>
    <t>VALOR TOTAL EXECUTADOS NO 1º QUADRIMESTRE/2025:</t>
  </si>
  <si>
    <t>EXERCÍCIO/ 2025</t>
  </si>
  <si>
    <t>EMENDA ORÇAMENTÁRIA Nº 28/2024</t>
  </si>
  <si>
    <t>EMENDA ORÇAMENTÁRIA Nº 50/2024</t>
  </si>
  <si>
    <t>EMENDA ORÇAMENTÁRIA Nº 67/2024</t>
  </si>
  <si>
    <t>EMENDA ORÇAMENTÁRIA Nº 91/2024</t>
  </si>
  <si>
    <t>Aquisição e Instalação de AR Condicionado na Delegacia de Polícia de Cajati</t>
  </si>
  <si>
    <t>EMENDA ORÇAMENTÁRIA Nº 11/2024</t>
  </si>
  <si>
    <t>EMENDA ORÇAMENTÁRIA Nº 49/2024</t>
  </si>
  <si>
    <t>EMENDA ORÇAMENTÁRIA Nº 60/2024</t>
  </si>
  <si>
    <t>EMENDA ORÇAMENTÁRIA Nº 02/2024</t>
  </si>
  <si>
    <t>Aquisição de 1 Viatura - Radiopatrulha para o Programa "Atividades Delegadas da Polícia Militar/SP" de Cajati</t>
  </si>
  <si>
    <t>Adenise Pedroso</t>
  </si>
  <si>
    <t>José Ancelmo Ribeiro</t>
  </si>
  <si>
    <t xml:space="preserve"> PRISCILA CORREIA CHAGAS DE CASTRO</t>
  </si>
  <si>
    <t>EMENDA ORÇAMENTÁRIA Nº 13/2024</t>
  </si>
  <si>
    <t>Republicanos</t>
  </si>
  <si>
    <t>PARTIDO REPUBLICANOS</t>
  </si>
  <si>
    <t>Sidinei Aparecido Ribeiro</t>
  </si>
  <si>
    <t>EMENDA ORÇAMENTÁRIA Nº 21/2024</t>
  </si>
  <si>
    <t>Aquisição de Itens de Adaptação da Viatura - Radiopatrulha, tais como: sistema de sinalização visual e sonoro e módulos - grafismo, para o Programa "Atividades Delegadas da Polícia Militar/SP" de Cajati.</t>
  </si>
  <si>
    <t>EMENDA ORÇAMENTÁRIA Nº 59/2024</t>
  </si>
  <si>
    <t>Aquisição de Itens de Adaptação da Viatura Radiopatrulha: Equipo e acessórios específicos; suporte armamento; compartimento para detidos; sistemas energéticos e elétricos; transceptor móvel digital, para o Programa "Atividades Delegadas da Polícia Militar/SP" de Cajati.</t>
  </si>
  <si>
    <t>EMENDA ORÇAMENTÁRIA Nº 09/2024</t>
  </si>
  <si>
    <t>Aquisição de Lixeiras do Tipo Containers.</t>
  </si>
  <si>
    <t>Secretaria Municipal de Serviços Públicos Municipais</t>
  </si>
  <si>
    <t>EMENDA ORÇAMENTÁRIA Nº 12/2024</t>
  </si>
  <si>
    <t>Aquisição de Equipo de Educação Física nas Escolas Municipais Infantis: Bolas, redes, cones, cordas, escadas de agilidades, mini-barreiras, bamboles, colchonetes, brinquedos, raquetes, petecas, jogos, caixa de som, e outros materiais...</t>
  </si>
  <si>
    <t>EMENDA ORÇAMENTÁRIA Nº 20/2024</t>
  </si>
  <si>
    <t>Obras de Infraestrutura de expansão da área educacional: 2 novas salas de aula - APAE/OSC.</t>
  </si>
  <si>
    <t>EMENDA ORÇAMENTÁRIA Nº 03/2024</t>
  </si>
  <si>
    <t>Serviços DE ESTRUTURAS DE Tendas e Sonorização relacionados com o evento anual "ATALAIAS DE CRISTO".</t>
  </si>
  <si>
    <t>EMENDA ORÇAMENTÁRIA Nº 18/2024</t>
  </si>
  <si>
    <t>Serviços DE ESTRUTURAS DE Tendas, Sonorização e Serviço de Palco, relacionados com o evento anual "ATALAIAS DE CRISTO".</t>
  </si>
  <si>
    <t>EMENDA ORÇAMENTÁRIA Nº 29/2024</t>
  </si>
  <si>
    <t>Serviços de Divulgação, Estruturas de Tendas, Sonorização, Transporte Coletivo, Serviço de Palco, relacionados com o evento anual "ATALAIAS DE CRISTO".</t>
  </si>
  <si>
    <t>EMENDA ORÇAMENTÁRIA Nº 51/2024</t>
  </si>
  <si>
    <t>Serviços de Organização, Iluminação, Sonorização, Transporte Coletivo, Serviço de Palco, relacionados com o evento anual "ATALAIAS DE CRISTO".</t>
  </si>
  <si>
    <t>EMENDA ORÇAMENTÁRIA Nº 63/2024</t>
  </si>
  <si>
    <t>Serviços de Organização, Iluminação, Segurança, Sonorização, Transporte Coletivo, Serviço de Palco, relacionados com o evento anual "ATALAIAS DE CRISTO".</t>
  </si>
  <si>
    <t>EMENDA ORÇAMENTÁRIA Nº 71/2024</t>
  </si>
  <si>
    <t>EMENDA ORÇAMENTÁRIA Nº 92/2024</t>
  </si>
  <si>
    <t>Serviços de Estrutura de Tenda, Organização, Iluminação, Sonorização, Transporte Coletivo, Serviço de Palco, relacionados com o evento anual "ATALAIAS DE CRISTO".</t>
  </si>
  <si>
    <t>EMENDA ORÇAMENTÁRIA Nº 19/2024</t>
  </si>
  <si>
    <t xml:space="preserve">Serviços de sonorização de pequeno porte, locação de brinquedo inflável, Doces, relacionados ao Projeto "RUA DE RECREIO DAS CRIANÇAS - INSTITUTO ATALAIAS". </t>
  </si>
  <si>
    <t xml:space="preserve">Serviços de sonorização de pequeno porte, locação de brinquedo inflável, Doces E Salgados, relacionados ao Projeto "RUA DE RECREIO DAS CRIANÇAS - INSTITUTO ATALAIAS". </t>
  </si>
  <si>
    <t>EMENDA ORÇAMENTÁRIA Nº 76/2024</t>
  </si>
  <si>
    <t>EMENDA ORÇAMENTÁRIA Nº 06/2024</t>
  </si>
  <si>
    <t>Serviços de Organização, estrutura de palco e sonorização,  relacionados com o evento "AMO O BRASIL", previsto para 27/09/25.</t>
  </si>
  <si>
    <t>EMENDA ORÇAMENTÁRIA Nº 17/2024</t>
  </si>
  <si>
    <t>Serviços de Organização, divulgação, estrutura de palco e sonorização, relacionados com o evento "AMO O BRASIL", previsto para 27/09/25.</t>
  </si>
  <si>
    <t>EMENDA ORÇAMENTÁRIA Nº 35/2024</t>
  </si>
  <si>
    <t>Serviços de Organização, estrutura de palco e sonorização, relacionados com o evento "AMO O BRASIL", previsto para 27/09/25.</t>
  </si>
  <si>
    <t>EMENDA ORÇAMENTÁRIA Nº 53/2024</t>
  </si>
  <si>
    <t>Serviços de Transporte Coletivo, relacionados com o evento "AMO O BRASIL", previsto para 27/09/25.</t>
  </si>
  <si>
    <t>EMENDA ORÇAMENTÁRIA Nº 69/2024</t>
  </si>
  <si>
    <t>Serviços de Organização, iluminação, divulgação, estrutura de palco e sonorização, relacionados com o evento "AMO O BRASIL", previsto para 27/09/25.</t>
  </si>
  <si>
    <t>EMENDA ORÇAMENTÁRIA Nº 07/2024</t>
  </si>
  <si>
    <t>Serviços de palco, iluminação, tendas e sonorização, relacionados com o evento anual "DIA DOS EVANGÉLICOS".</t>
  </si>
  <si>
    <t>EMENDA ORÇAMENTÁRIA Nº 15/2024</t>
  </si>
  <si>
    <t>EMENDA ORÇAMENTÁRIA Nº 30/2024</t>
  </si>
  <si>
    <t>EMENDA ORÇAMENTÁRIA Nº 52/2024</t>
  </si>
  <si>
    <t>EMENDA ORÇAMENTÁRIA Nº 64/2024</t>
  </si>
  <si>
    <t>EMENDA ORÇAMENTÁRIA Nº 72/2024</t>
  </si>
  <si>
    <t>Serviços de organização, divulgação, tenda e sonorização, relacionados com o evento anual "DIA DOS MOTOCICLISTAS".</t>
  </si>
  <si>
    <t>EMENDA ORÇAMENTÁRIA Nº 08/2024</t>
  </si>
  <si>
    <t>EMENDA ORÇAMENTÁRIA Nº 36/2024</t>
  </si>
  <si>
    <t>EMENDA ORÇAMENTÁRIA Nº 75/2024</t>
  </si>
  <si>
    <t>EMENDA ORÇAMENTÁRIA Nº 32/2024</t>
  </si>
  <si>
    <t>Serviços de organização, sonorização, palco, decoração, iluminação - Evento "ENCENAÇÃO DA PAIXÃO DE CRISTO".</t>
  </si>
  <si>
    <t>EMENDA ORÇAMENTÁRIA Nº 74/2024</t>
  </si>
  <si>
    <t>EMENDA ORÇAMENTÁRIA Nº 33/2024</t>
  </si>
  <si>
    <t>Serviços de transporte coletivo, sonorização, palco, decoração, iluminação - Evento Social Público, 12/10/2025 (feriado nacional).</t>
  </si>
  <si>
    <t>EMENDA ORÇAMENTÁRIA Nº 73/2024</t>
  </si>
  <si>
    <t>EMENDA ORÇAMENTÁRIA Nº 93/2024</t>
  </si>
  <si>
    <t>Serviços de sonorização, palco, decoração, iluminação - Evento DIA DO CAVALEIRO e da AMAZONA.</t>
  </si>
  <si>
    <t>EMENDA ORÇAMENTÁRIA Nº 34/2024</t>
  </si>
  <si>
    <t>EMENDA ORÇAMENTÁRIA Nº 77/2024</t>
  </si>
  <si>
    <t>Serviços de divulgação, sonorização, iluminação - Evento DIA DA BÍBLIA, previsto para o 2º domingo de dezembro.</t>
  </si>
  <si>
    <t>EMENDA ORÇAMENTÁRIA Nº 31/2024</t>
  </si>
  <si>
    <t>Serviços de palco, sonorização, figurinos e locação de painel de led -  Evento "STOP PARADA CULTURAL".</t>
  </si>
  <si>
    <t xml:space="preserve">Serviços de Obras de Engenharia Civil - Reformas e Manutenção do Prédio da Secretaria Mununicipal da Cultura e Turismo. </t>
  </si>
  <si>
    <t>EMENDA ORÇAMENTÁRIA Nº 14/2024</t>
  </si>
  <si>
    <t>EMENDA ORÇAMENTÁRIA Nº 04/2024</t>
  </si>
  <si>
    <t>Seviços de Cursos e Capacitações para os Profissionais integrados no quadro pessoal da Saúde.</t>
  </si>
  <si>
    <t>Serviços de Reforma de Obras de Engenharia, Eletrica, Estrutura, Piso e Pintura - UBS da VILA ANTUNES.</t>
  </si>
  <si>
    <t>Prestação de serviços de Castração animal e vacina móvel.</t>
  </si>
  <si>
    <t>Aquisição de 1 Viatura - Radiopatrulha para o Programa "Atividades Delegadas da Polícia Militar/SP" de Cajati.</t>
  </si>
  <si>
    <t>Serviços de Revitalização da Área Externa do PRONTO ATENDIMENTO, cobertura, pintura, pisos, cadeiras fixas, iluminação e bebedouro.</t>
  </si>
  <si>
    <t>Serviços de Obras de Engenharia e Projetos ELÉTRICOS nas ESF Vila Andréia, PASC e Pronto Atendimento.</t>
  </si>
  <si>
    <t>EMENDA ORÇAMENTÁRIA Nº 05/2024</t>
  </si>
  <si>
    <t>EMENDA ORÇAMENTÁRIA Nº 24/2024</t>
  </si>
  <si>
    <t>Serviços de Obras de Engenharia Civil, Pintura - ESF Bico do Pato.</t>
  </si>
  <si>
    <t>EMENDA ORÇAMENTÁRIA Nº 01/2024</t>
  </si>
  <si>
    <t>Aquisição "ou" Locação de Equipo Laboratorial - Gasômetro Humano - para o Setor de Emergência.</t>
  </si>
  <si>
    <t>Aquisição de Material Permanente: Poltronas Hospitalares Reclináveis para Acompanhantes.</t>
  </si>
  <si>
    <t>Aquisição de Material Permanente para o PRONTO ATENDIMENTO: 2 aparelhos eletrocardiógrafo com laudos, 3 cadeiras de banho, 2 cadeiras de banha obesos, 5 cadeiras de rodas, 2 cadeiras de rodas obesos.</t>
  </si>
  <si>
    <t>Aquisição de Material Permanente para o PRONTO ATENDIMENTO: Mobílias e Equipamentos.</t>
  </si>
  <si>
    <t>EMENDA ORÇAMENTÁRIA Nº 10/2024</t>
  </si>
  <si>
    <t>Aquisição de MATERIAL DE CONSUMO: 30 gaveteiros plásticos, caixas organizadoras, 40 bandejas inox, 2 cortinas de ar e 25 mesas de cabeceira hospitalar e refeição acoplada.</t>
  </si>
  <si>
    <t>Contratação de Prestação de Serviços de Fisioterapia, Psicopedagogia, Psicologia, Fonoaudiologia, Pediatria/ Neuropediatria, Psiquiatria e Serviços Sociais - OSC-APAE.</t>
  </si>
  <si>
    <t>EMENDA ORÇAMENTÁRIA Nº 16/2024</t>
  </si>
  <si>
    <t>EMENDA ORÇAMENTÁRIA Nº 22/2024</t>
  </si>
  <si>
    <t>Contratação de Serviços de REFORMA de Obras de Engenharia Civil do Ambulatório da OSC-APAE.</t>
  </si>
  <si>
    <t>EMENDA ORÇAMENTÁRIA Nº 23/2024</t>
  </si>
  <si>
    <t>Serviços de REFORMA de Obras de Engenharia das salas e demais dependências do CAPS.</t>
  </si>
  <si>
    <t>Aquisição de MATERIAL DE SALVAMENTO: conjunto regulador de mergulho, tripé de salvamento, e GPS para UNIDADE DE CORPO DE BOMBEIROS/ CAJATI.</t>
  </si>
  <si>
    <t>EMENDA ORÇAMENTÁRIA Nº 61/2024</t>
  </si>
  <si>
    <t>Aquisição de MATERIAL DE SALVAMENTO: Um motor p/ Popa 30HP para UNIDADE DE CORPO DE BOMBEIROS/ CAJATI.</t>
  </si>
  <si>
    <t>EMENDA ORÇAMENTÁRIA Nº 90/2024</t>
  </si>
  <si>
    <t>Aquisição de MATERIAL DE SALVAMENTO: motosserra, cordas semiestáticas e freios descensor autoblocante, para UNIDADE DE CORPO DE BOMBEIROS/ CAJATI.</t>
  </si>
  <si>
    <t>Realização de Reforma de Engenharia Civil c/fornecimento de Materiais do Telhado - "OSC - Abrigo Jesus, esperança e Vida".</t>
  </si>
  <si>
    <t>Realização de Reforma de Engenharia Civil do Telhado: Elétrica/SPDA e Sistema de Energia Solar - "OSC - Abrigo Jesus, esperança e Vida".</t>
  </si>
  <si>
    <t>Realização de Reforma de Engenharia Civil do Telhado da "OSC - Abrigo Jesus, esperança e Vida".</t>
  </si>
  <si>
    <t>Realização de Reforma de Engenharia Civil c/fornecimento de materiais do Telhado - "OSC - Abrigo Jesus, esperança e Vida".</t>
  </si>
  <si>
    <t>EMENDA ORÇAMENTÁRIA Nº 48/2024</t>
  </si>
  <si>
    <t>Aquisição de Gêneros Alimentícios, produtos de higiene e limpeza p/distribuição mensal, em prol das pessoas em situação de vulnerabilidade social.</t>
  </si>
  <si>
    <t>Aquisição de Gêneros Alimentícios, produtos de higiene e limpeza p/distribuição mensal, em prol das pessoas em situação de vulnerabilidade social, atendidas em comunidade terapêutica.</t>
  </si>
  <si>
    <t>EMENDA ORÇAMENTÁRIA Nº 46/2024</t>
  </si>
  <si>
    <t>EMENDA ORÇAMENTÁRIA Nº 47/2024</t>
  </si>
  <si>
    <t>EMENDA ORÇAMENTÁRIA Nº 62/2024</t>
  </si>
  <si>
    <t>EMENDA ORÇAMENTÁRIA Nº 68/2024</t>
  </si>
  <si>
    <t>EMENDA ORÇAMENTÁRIA Nº 88/2024</t>
  </si>
  <si>
    <t>EMENDA ORÇAMENTÁRIA Nº 89/2024</t>
  </si>
  <si>
    <t>Aquisição de VALE TRANSPORTE para o Projeto "PASSE PARA O FUTURO".</t>
  </si>
  <si>
    <t>Aquisição de Andador, Bengala, Cadeira de Banho e de Rodas, Cadeira de Banho e de Rodas BIG, Cama Hospitalar e Muletas para o Projeto "ACESSIBILIDADE PARA TODOS".</t>
  </si>
  <si>
    <t>Aquisição de Armação e Lentes de óculos, para o Projeto "VEJA BEM CAJATI".</t>
  </si>
  <si>
    <t>Aquisição de Mantas e Cobertores para o Projeto "INVERNO SOLIDÁRIO".</t>
  </si>
  <si>
    <t>EMENDA ORÇAMENTÁRIA Nº 45/2024</t>
  </si>
  <si>
    <t>Materiais para Cursos Profissionalizantes de Moda e Cursos de Manicure/Pédicure e Assistente de Cabeleireiro - Projeto "TRANSFORMANDO BELEZA EM OPORTUNIDADE"</t>
  </si>
  <si>
    <t>EMENDA ORÇAMENTÁRIA Nº 86/2024</t>
  </si>
  <si>
    <t>EMENDA ORÇAMENTÁRIA Nº 87/2024</t>
  </si>
  <si>
    <t>Materiais e Cursos para o Projeto "COSTURANDO O DESENVOLVIMENTO"</t>
  </si>
  <si>
    <t>Serviços de sonorização, divulgação, arbitragem, organização, transporte e demais. Evento Copa Nova Geração, Campeonatos Inter Núcleos e Bairros, Dia das Crianças - Projeto "Construindo um Futuro Melhor - Assoc. Esp. Projeto NOVA GERAÇÃO".</t>
  </si>
  <si>
    <t>Serviços de Lavagem e Manutenção de Uniformes - Projeto "Construindo um Futuro Melhor - Assoc. Esp. Projeto NOVA GERAÇÃO".</t>
  </si>
  <si>
    <t>EMENDA ORÇAMENTÁRIA Nº 27/2024</t>
  </si>
  <si>
    <t>Aquisição de Gêneros Alimentícios, lanche e refeições - Projeto "Construindo um Futuro Melhor - Assoc. Esp. Projeto NOVA GERAÇÃO".</t>
  </si>
  <si>
    <t>EMENDA ORÇAMENTÁRIA Nº 39/2024</t>
  </si>
  <si>
    <t>EMENDA ORÇAMENTÁRIA Nº 54/2024</t>
  </si>
  <si>
    <t>EMENDA ORÇAMENTÁRIA Nº 80/2024</t>
  </si>
  <si>
    <t>EMENDA ORÇAMENTÁRIA Nº 95/2024</t>
  </si>
  <si>
    <t>EMENDA ORÇAMENTÁRIA Nº 100/2024</t>
  </si>
  <si>
    <t>EMENDA ORÇAMENTÁRIA Nº 99/2024</t>
  </si>
  <si>
    <t>Serviço de sonorização, tendas, Aquisição de troféus e medalhas para o Circuito "UBUNTU MOUNTAIN BIKE".</t>
  </si>
  <si>
    <t>Aquisição de troféus, medalhas e garrafas de água para as Competições de Maratona "CORRIDA DE RUA".</t>
  </si>
  <si>
    <t>Aquisição de lanches e sucos, Tendas, Mesas e Cadeiras, Ciaxas térmicas, garrafa de água, bebedouros, uniformes, kits treino, bolas, coletes, estacas, apitos, cronômetros, para o Projeto Associação Desportiva "MENINOS DA BOLA".</t>
  </si>
  <si>
    <t>Contratação de Serviços de Arbitragem, taxas de campeonatos e transporte dos atletas à campeonatos diversos, para o Projeto Associação Desportiva "MENINOS DA BOLA".</t>
  </si>
  <si>
    <t>EMENDA ORÇAMENTÁRIA Nº 40/2024</t>
  </si>
  <si>
    <t>Contratação de serviços de arbitragem, taxas de campeonatos e transporte dos atletas. Aquisição de lanches e sucos, Tendas, Mesas e Cadeiras, garrafa de água, agasalhos, uniformes, para o Projeto Associação Desportiva "MENINOS DA BOLA".</t>
  </si>
  <si>
    <t>EMENDA ORÇAMENTÁRIA Nº 55/2024</t>
  </si>
  <si>
    <t>Contratação de serviços de Lavagem e Manutenção de Uniformes/Agasalhos. Aquisição de lanches, barracas, caixas organizadoras, ventilador, bebedouro, para o Projeto Associação Desportiva "MENINOS DA BOLA".</t>
  </si>
  <si>
    <t>EMENDA ORÇAMENTÁRIA Nº 65/2024</t>
  </si>
  <si>
    <t>Contratação de serviços de sonorização, arbitragem, taxas de campeonatos e transporte dos atletas, para o Projeto Associação Desportiva "MENINOS DA BOLA".</t>
  </si>
  <si>
    <t>EMENDA ORÇAMENTÁRIA Nº 81/2024</t>
  </si>
  <si>
    <t>Contratação de serviços de arbitragem, taxas de campeonatos e transporte dos atletas. Aquisição de lanches e sucos, garrafa de água, para o Projeto Associação Desportiva "MENINOS DA BOLA".</t>
  </si>
  <si>
    <t>EMENDA ORÇAMENTÁRIA Nº 94/2024</t>
  </si>
  <si>
    <t>Aquisição de lanches e sucos, bolas, redes, bolsas, coletes, barreiras, estacas, mini traves c/ rede de treino, cintos de tração, primeiros socorros, cones, apitos, materiais esportivos, para o Projeto Associação Desportiva "MENINOS DA BOLA".</t>
  </si>
  <si>
    <t>EMENDA ORÇAMENTÁRIA Nº 41/2024</t>
  </si>
  <si>
    <t>Aquisição de Serviços e Material Esportivo: uniformes, faixas, troféus, medalhas, transporte, para as Equipes das ARTES MARCIAIS - Taekwondo "Projeto Social RSZ", Judô, Karatê e Capoeira.</t>
  </si>
  <si>
    <t>EMENDA ORÇAMENTÁRIA Nº 58/2024</t>
  </si>
  <si>
    <t>Aquisição de Serviços e Material Esportivo: uniformes, faixas, troféus, medalhas, transporte, para as Equipes das ARTES MARCIAIS - Taekwondo "Projeto Social RSZ".</t>
  </si>
  <si>
    <t>EMENDA ORÇAMENTÁRIA Nº 82/2024</t>
  </si>
  <si>
    <t>EMENDA ORÇAMENTÁRIA Nº 97/2024</t>
  </si>
  <si>
    <t>EMENDA ORÇAMENTÁRIA Nº 98/2024</t>
  </si>
  <si>
    <t>Aquisição de camisetas, Kit treino, redes, itens de proteção (joelheira, caneleira...), troféus, medalhas e faixas, das Equipes de FUTSAL, VÔLEI e ATLETISMO do Projeto "SUPERAÇÃO".</t>
  </si>
  <si>
    <t>EMENDA ORÇAMENTÁRIA Nº 26/2024</t>
  </si>
  <si>
    <t>Aquisição de Material Esportivo: uniformes, Kits treino, bolas, coletes, apitos, cronômetros, troféus, medalhas, faixas, transporte e Lanche para o Projeto "SESSENTÃO".</t>
  </si>
  <si>
    <t>EMENDA ORÇAMENTÁRIA Nº 44/2024</t>
  </si>
  <si>
    <t>Aquisição de Material Esportivo: uniformes, barracas, garrafas, caixas térmicas, troféus, medalhas, transporte e Lanche para o Projeto "CINQUENTÃO' e "SESSENTÃO".</t>
  </si>
  <si>
    <t>EMENDA ORÇAMENTÁRIA Nº 56/2024</t>
  </si>
  <si>
    <t>EMENDA ORÇAMENTÁRIA Nº 57/2024</t>
  </si>
  <si>
    <t>EMENDA ORÇAMENTÁRIA Nº 85/2024</t>
  </si>
  <si>
    <t>EMENDA ORÇAMENTÁRIA Nº 37/2024</t>
  </si>
  <si>
    <t>Serviços de sonorização, tenda, banheiro químico - Evento EQUIPE ESTOURO 013 CARROS REBAIXADOS.</t>
  </si>
  <si>
    <t>EMENDA ORÇAMENTÁRIA Nº 78/2024</t>
  </si>
  <si>
    <t>EMENDA ORÇAMENTÁRIA Nº 38/2024</t>
  </si>
  <si>
    <t>Aquisição de lanches, uniforme, caixas térmicas, garrafa de água, kits treino, bolas, coletes, cones, apitos, medalhas, troféus, para o "PROJETO ESPERANÇA" do Bairro Vila Muniz.</t>
  </si>
  <si>
    <t>EMENDA ORÇAMENTÁRIA Nº 79/2024</t>
  </si>
  <si>
    <t>Serviços de Obras e Engenharia Civil - Construção de Escada c/Corrimão e Via de acesso em Rua Rio Amazonas e a Àrea de lazer Areninha do Campo de Areia do CDHU.</t>
  </si>
  <si>
    <t>EMENDA ORÇAMENTÁRIA Nº 42/2024</t>
  </si>
  <si>
    <t>Serviços de sonorização, banheiro químico, segurança, transporte, troféus e medalhas, garrafas - Evento "CAMPEONATO VILA DE FUTEBOL".</t>
  </si>
  <si>
    <t>EMENDA ORÇAMENTÁRIA Nº 83/2024</t>
  </si>
  <si>
    <t>EMENDA ORÇAMENTÁRIA Nº 43/2024</t>
  </si>
  <si>
    <t>Serviços de sonorização, banheiro químico, segurança, transporte, troféus e medalhas, garrafas - Evento "COPA INTERCIDADES DE FUTSAL".</t>
  </si>
  <si>
    <t>EMENDA ORÇAMENTÁRIA Nº 66/2024</t>
  </si>
  <si>
    <t>Serviços de camisetas, transporte, troféus, medalhas e faixas, bolas, kit treino, lanches - Evento "COPA INTERCIDADES DE FUTSAL".</t>
  </si>
  <si>
    <t>EMENDA ORÇAMENTÁRIA Nº 84/2024</t>
  </si>
  <si>
    <t>Realização de Reforma de Engenharia Civil: Construção de uma ARENINHA ESPORTIVA composta de Quadra de Futebol, Basquete e Playgrounds - "Campo de Areia do CDHU".</t>
  </si>
  <si>
    <t>EMENDA ORÇAMENTÁRIA Nº 25/2024</t>
  </si>
  <si>
    <t>EMENDA ORÇAMENTÁRIA Nº 96/2024</t>
  </si>
  <si>
    <t>Serviços de Obras de Engenharia Civil - Reforma e Manutenção do Campo Municipal do Bairro Parafuso.</t>
  </si>
  <si>
    <t>Aquisição de Material Esportivo: uniformes, Kits treino, bolas, coletes, apitos, cronômetros, troféus, medalhas, faixas, para o Projeto "TIME JUVENTUDE CINQUENTÃO".</t>
  </si>
  <si>
    <t>Aquisição de Material Esportivo: uniformes, Kits treino, bolas, coletes, apitos, cronômetros, troféus, medalhas, faixas, para o Projeto "TIME JUVENTUDE SESSENTÃO".</t>
  </si>
  <si>
    <t>EMENDA ATENDIDA ATRAVÉS DO EMPENHO Nº 1740/1-2025  - VALOR TOTAL DE R$ 70.000,00.</t>
  </si>
  <si>
    <t>EMENDA ATENDIDA ATRAVÉS DO EMPENHO GLOBAL ESTIMATIVA Nº 4040-2025  - VALOR TOTAL DE R$ 95.000,00. Pago parcialmente através do 4040/1.</t>
  </si>
  <si>
    <t>EMENDA ATENDIDA ATRAVÉS DO EMPENHO GLOBAL ESTIMATIVA Nº 4490-2025  - VALOR TOTAL DE R$ 521.250,00.</t>
  </si>
  <si>
    <t>EMENDA ATENDIDA ATRAVÉS DO EMPENHO GLOBAL ESTIMATIVA Nº 4254-2025  - VALOR TOTAL DE R$ 277.755,55.</t>
  </si>
  <si>
    <t>EMENDA ATENDIDA ATRAVÉS DOS EMPENHOS Nº 2379, 3985, 4566 E 4567-2025  - VALOR TOTAL DE R$ 103.461,50.</t>
  </si>
  <si>
    <t xml:space="preserve">EMENDA ORÇAMENTÁRIA Nº </t>
  </si>
  <si>
    <t>Aquisição de Baterias de Câmaras Conservadoras de Vacinas, Imunobiológicos, Medicamentos e Termolábeis - "AT.BÁSICA e Vig.Sanitária"</t>
  </si>
  <si>
    <t>Aquisição de Insumos e Equipos: Kits Faixas Elásticas Circulares; Elásticos Extensores p/ Fortalecimentos de membros; Kits de Cones e Escadas de Agilidade; Halteres; Cordas; Step's... - Polo de ACADEMIA DA SAÚDE da Vila Andréia. "At.Básica"</t>
  </si>
  <si>
    <t xml:space="preserve">REMANEJAMENTO - EMENDA INDIVIDUAL ORÇAMENTÁRIA Nº </t>
  </si>
  <si>
    <t>EMENDA ORÇAMENTÁRIA Nº</t>
  </si>
  <si>
    <t>O PROJETO TEM PROBABILIDADE DE ACONTECER NOS PRÓXIMOS QUADRIMESTRES.</t>
  </si>
  <si>
    <t>Serviços de Revitalização de Salas de Espera e Observação Pediátrica, Pinturas Lúdicas e Brinquedoteca Hospitalar - "P.Atendimento"</t>
  </si>
  <si>
    <t>Contratação de Serviços Especializados em OFTALMOLOGIA - Consulta médica para as Crianças da Rede Pública Municipal do Ensino Fundamental - "At.Básica".</t>
  </si>
  <si>
    <t xml:space="preserve">EMENDA ATENDIDA ATRAVÉS DO EMPENHO GLOBAL ESTIMATIVO Nº 4490-2025  - VALOR TOTAL DE R$ 521.250,00. </t>
  </si>
  <si>
    <t>EMENDA ATENDIDA ATRAVÉS DO EMPENHO Nº 8046/1, 7428, 7429, 7431, 9075-2025 - VALOR TOTAL DE R$ 64.930,35.</t>
  </si>
  <si>
    <t>EMENDA ATENDIDA ATRAVÉS DOS EMPENHOS Nº 5767/1, 5181/1, 5581, 5580, 5582-2025 - VALOR TOTAL R$ 24.083,75.</t>
  </si>
  <si>
    <t>EMENDA ATENDIDA ATRAVÉS DOS EMPENHOS Nº 3947, 3948 e 3949-2025 - VALOR TOTAL DE R$ 20.000,00.</t>
  </si>
  <si>
    <t>EMENDA ATENDIDA ATRAVÉS DO EMPENHO GLOBAL ESTIMATIVA Nº 4040-2025  - VALOR TOTAL DE R$ 95.000,00. Pago parcialmente através do 4040/1, 4040/2, 4040/3 e 4040/4.</t>
  </si>
  <si>
    <t>EMENDA ATENDIDA ATRAVÉS DO EMPENHO GLOBAL ESTIMATIVA Nº 1600-2025, Contrato nº 15/2025  - VALOR TOTAL DE R$ 42.222,22.</t>
  </si>
  <si>
    <t>EMENDA ATENDIDA ATRAVÉS DOS EMPENHOS Nº 700, 701, 722 e 3093.</t>
  </si>
  <si>
    <t>EMENDA ATENDIDA ATRAVÉS DO EMPENHO Nº 8781-2025.</t>
  </si>
  <si>
    <t>EMENDA ATENDIDA ATRAVÉS DO EMPENHO Nº 8022-2025.</t>
  </si>
  <si>
    <t>EMENDA ATENDIDA ATRAVÉS DO EMPENHO GLOBAL ESTIMATIVA Nº 7051-2025  - VALOR TOTAL DE R$ 10.372,22.</t>
  </si>
  <si>
    <t>EMENDA ATENDIDA ATRAVÉS DO EMPENHO Nº 6976, 6978 E 6979-2025  - VALOR TOTAL DE R$ 30.189,66.</t>
  </si>
  <si>
    <t>EMENDA ATENDIDA ATRAVÉS DOS EMPENHOS Nº 2379, 3985, 4566, 4567, 7430, 7841, 7842, 7843, 7844, 7845, 7846, 7847 E 8090-2025  - VALOR TOTAL DE R$ 169.033,22.</t>
  </si>
  <si>
    <t>EMENDA ATENDIDA ATRAVÉS DO EMPENHO GLOBAL ESTIMATIVA Nº 9086 E 9088-2025  - VALOR TOTAL DE R$ 25.036,00.</t>
  </si>
  <si>
    <t>EMENDA ATENDIDA ATRAVÉS DO EMPENHO GLOBAL ESTIMATIVA Nº 5246-2025  - VALOR TOTAL DE R$ 95.378,00.</t>
  </si>
  <si>
    <t>EMENDA ATENDIDA ATRAVÉS DO EMPENHO GLOBAL ESTIMATIVA Nº 195-2025 - VALOR TOTAL DE R$ 39.846,40.</t>
  </si>
  <si>
    <t>EMENDA ATENDIDA ATRAVÉS DOS EMPENHOS Nº 3119, 3245, 4207, 8047 E 9159/2025 NO TOTAL DE R$ 400.000,00 (EMPRESAS LL VILAS EVENTOS, CRIATIVE MUSIC, OFICINA DA MÚSICA E SOM DA ILHA).</t>
  </si>
  <si>
    <t>APONTAMENTOS DO TCE NAS CONTAS DE 2024 NA QUESTÃO DE UTILIZAR RECURSO PÚBLICO EM EVENTO DE CUNHO "CULTO RELIGIOSO" É VEDADO PELO ART. 19 DA C.F.. NESTE SENTIDO NÃO SERÁ ATENDIDO O EVENTO.</t>
  </si>
  <si>
    <t xml:space="preserve">EMENDA ATENDIDA PARCIALMENTE ATRAVÉS DO EMPENHO Nº 5839-2025. </t>
  </si>
  <si>
    <t>EMENDA ATENDIDA ATRAVÉS DO EMPENHO Nº 2903-2025  - VALOR TOTAL DE R$ 4.428,73 E EMPENHO Nº 8082 - R$ 9.928,55.</t>
  </si>
  <si>
    <t>EMENDA ATENDIDA PARCIALMENTE ATRAVÉS DOS EMPENHOS Nº 5532 e 5533-2025  - VALOR TOTAL DE R$ 8.702,50.</t>
  </si>
  <si>
    <t>EMENDA ATENDIDA PARCIALMENTE ATRAVÉS DO EMPENHO Nº 819-2025  - VALOR TOTAL DE R$ 608,00.PORÉM, NÃO HOUVE O EVENTO EM MAIO POIS FOI CANCELADO. A EMENDA FOI REMANEJADA PARA AQUISIÇÃO DE TROFÉUS, MEDALHAS E MAT. ESPORTIVOS OUTROS EVENTOS DA SECRETARIA.</t>
  </si>
  <si>
    <t>DEVIDO A PARECER TÉCNICO DA SECRETARIA A EMENDA NÃO SERA ATENDIDA. FOI REMANEJADA PARA AQUISIÇÃO DE MEDALHAS, TROFÉUS E MAT. ESPORTIVOS PARA OUTROS EVENTOS DO ESPORTE E LAZER.</t>
  </si>
  <si>
    <t>EMENDA ATENDIDA NA ÍNTEGRA ATRAVÉS DOS EMPENHOS Nº 5181, 5580, 5581, 5582 E 5767/2025 NO TOTAL DE R$ 24.927,35.</t>
  </si>
  <si>
    <t>EMENDA ATENDIDA ATRAVÉS DOS EMPENHOS Nº 4291, 4357, 4361, 4362, 4622, 4698, 4699, 5128 E 5129/2025  - VALOR TOTAL DE R$ 37.140,00.</t>
  </si>
  <si>
    <t>EVENTO FOI CANCELADO NO MÊS DE MAIO, SENDO REMANEJADO A EMENDA PARA AQUISIÇÃO DE MEDALHAS, TROFÉUS E MAT. ESPORTIVOS PARA EVENTOS DA ÁREA DE ESPORTES E LAZER.</t>
  </si>
  <si>
    <t>DEVIDO A PARECER TÉCNICO DA ÁREA RESPONSÁVEL A EMENDA FOI ALTERADA, SENDO REMANEJADO PARA AQUISIÇÃO DE MEDALHAS, TROFÉUS E MAT. ESPORTIVOS PARA EVENTOS DA ÁREA DE ESPORTES E LAZER.</t>
  </si>
  <si>
    <t>EMENDA ATENDIDA ATRAVÉS DO EMPENHO Nº 9102-2025  - VALOR TOTAL DE R$ 4.680,00.</t>
  </si>
  <si>
    <t>EMENDA ATENDIDA ATRAVÉS DOS EMPENHOS Nº 8859, 8862, 8864, 8867-2025  - VALOR TOTAL DE R$ 4.390,40. EMPENHO Nº 11477 - VALOR DE R$ 5.500,00.</t>
  </si>
  <si>
    <t>EMENDA ATENDIDA ATRAVÉS DO EMPENHO Nº 11503-2025.</t>
  </si>
  <si>
    <t>EMENDA ATENDIDA ATRAVÉS DO EMPENHO Nº 721-2025. EMPENHO Nº 11239 - VALOR DE R$ 833,00.</t>
  </si>
  <si>
    <t>EMENDA ATENDIDA ATRAVÉS DOS EMPENHOS Nº 4522, 4523, 6370, 6999, 8017-2025 e Empenho 8019, 9079- 2025 - VALOR TOTAL DE R$ 19.164,60. EMPENHOS Nº 11238, 11240, 11242 - VALOR TOTAL DE 5.262,60.</t>
  </si>
  <si>
    <t>EMENDA ATENDIDA ATRAVÉS DO EMPENHO GLOBAL ESTIMATIVA Nº 195-2025 - VALOR TOTAL DE R$ 41.560,20. EMPENHO Nº 11564/1 - VALOR TOTAL DE R$ 1.973,40.</t>
  </si>
  <si>
    <t>EMENDA ATENDIDA ATRAVÉS DOS EMPENHOS Nº 11662/1 E 11664/1-2025  - VALOR TOTAL DE R$ 294.444,44.</t>
  </si>
  <si>
    <t>EMENDA ATENDIDA ATRAVÉS DO EMPENHO Nº 12592 - VALOR TOTAL DE R$ 7.947,99.</t>
  </si>
  <si>
    <t>EMENDA ATENDIDA ATRAVÉS DO EMPENHO Nº 11237 - VALOR DE R$ 5.575,00. EMPENHO Nº 12592 - VALOR TOTAL DE R$ 7.947,99.</t>
  </si>
  <si>
    <t>EMENDA ATENDIDA ATRAVÉS DOS EMPENHOS Nº 12741/1, 12742/1, 12743/1-2025  - VALOR TOTAL DE R$ 57.000,00</t>
  </si>
  <si>
    <t>EMENDA ATENDIDA ATRAVÉS DOS EMPENHOS Nº 687, 695, 697, 699, 745, 2749, 2751, 3924, 3925  - VALOR TOTAL DE R$ 24.007,78. EMPENHO Nº 14255/1 - VALOR DE R$ 10.454,14.</t>
  </si>
  <si>
    <t>EMENDA ATENDIDA ATRAVÉS DOS EMPENHOS Nº 14224 E 14225  - VALOR TOTAL DE R$ 80.270,06. INDO COMO RESTOS À PAGAR EM 2026.</t>
  </si>
  <si>
    <t>CONSIDERAMOS ATENDIDA A EMENDA DEVIDO HAVER CONVÊNIO FONTE 05 PARA A REFORMA TOTALIZANDO R$ 391.500,00 (SENDO 95.378,00 DE EMENDA E O RESTANTE 296.122,00 REC. CONVÊNIO). EMPENHO Nº 14984 - VALOR DE R$ 140.618,47, INDO COMO RESTOS À PAGAR EM 2026.</t>
  </si>
  <si>
    <t>EMENDA ATENDIDA ATRAVÉS DO EMPENHO GLOBAL ESTIMATIVA Nº 5244, 5245 E 5246-2025  - VALOR TOTAL DE R$ 391.500,00 (PARTE CONVÊNIO E PARTE EMENDA). EMPENHO Nº 14984 - VALOR DE R$ 140.618,47, INDO COMO RESTOS À PAGAR EM 2026.</t>
  </si>
  <si>
    <t>EMENDA ATENDIDA ATRAVÉS DOS EMPENHOS Nº 12934, 12935, 14212, 14215-2025  - VALOR TOTAL DE R$ 130.478,00, INDO COMO RESTOS À PAGAR EM 2026.</t>
  </si>
  <si>
    <t>EMENDA ATENDIDA ATRAVÉS DOS EMPENHOS Nº 13039 E 13040-2025  - VALOR TOTAL DE R$ 110.372,22, INDO COMO RESTOS À PAGAR EM 2026.</t>
  </si>
  <si>
    <t>EMENDA ATENDIDA PARCIALMENTE ATRAVÉS DO EMPENHO Nº 3791, 3792 e 5651-2025 - VALOR TOTAL DE R$ 74.231,34. EMPENHOS Nº 11685, 12211, 12426, 12428, 12429, 12450-2025 - VALOR TOTAL DE R$ 75.107,94. INDO R$ 3.741,74 PARA RESTOS À PAGAR EM 2026.</t>
  </si>
  <si>
    <t>EMENDA ATENDIDA ATRAVÉS DOS EMPENHOS Nº 13709, 13711, 13833, 13704, 13705-2025  - VALOR TOTAL DE R$ 62,707,47. SENDO R$ 46.025,22 COMO RESTOS A PAGAR EM 2026.</t>
  </si>
  <si>
    <t>EMENDA ATENDIDA ATRAVÉS DOS EMPENHOS Nº 2379, 3985, 4566, 4567, 7430, 7841, 7842, 7843, 7844, 7845, 7846, 7847 E 8090-2025  - VALOR TOTAL DE R$ 172.793,22. EMPENHOS Nº 6977, 11025 - VALOR TOTAL DE R$ 3.174,53.</t>
  </si>
  <si>
    <t xml:space="preserve">EMENDA ATENDIDA ATRAVÉS DOS EMPENHOS Nº 4291, 4357, 4361, 4362, 4622, 4698, 4699, 5128 E 5129-2025  - VALOR TOTAL DE R$ 37.140,60. </t>
  </si>
  <si>
    <t xml:space="preserve">EMENDA ATENDIDA ATRAVÉS DO EMPENHO GLOBAL ESTIMATIVA Nº 4490-2025  - VALOR TOTAL DE R$ 521.250,00. </t>
  </si>
  <si>
    <t>EMENDA ATENDIDA ATRAVÉS DO EMPENHO GLOBAL ESTIMATIVA Nº 7893-2025  - VALOR TOTAL DE R$ 3.600,00. EMPENHO ANULADO EM DEZEMBRO.</t>
  </si>
  <si>
    <t>EMENDA ATENDIDA PARCIALMENTE ATRAVÉS DOS EMPENHO GLOBAL Nº 11176, 13836/2025 NO TOTAL DE R$ 13.712,95 (EMPRESA CITY CLEAN COMERCIO). FICANDO R$ 3.740,00 COMO RESTOS A PAGAR EM 2026.</t>
  </si>
  <si>
    <t>EMENDA ATENDIDA PARCIALMENTE ATRAVÉS DOS EMPENHOS Nº 14217-2025 - MESA GINECOLÓGICA, INDO COMO RESTOS À PAGAR EM 2026.</t>
  </si>
  <si>
    <t>EMENDA ATENDIDA ATRAVÉS DOS EMPENHOS Nº 4291, 4357, 4361, 4362, 4622, 4698, 4699, 5128 E 5129-2025  - VALOR TOTAL DE R$ 37.140,60.</t>
  </si>
  <si>
    <t>EMENDA ATENDIDA ATRAVÉS DOS EMPENHOS Nº 2559, 2562, 2703, 2704, 2714, 2715, 3922, 3923, 7001, 8201-2025 E Empenho 8602 INDO PARA RESTOS ÀPAGAR EM 2026 - VALOR TOTAL DE R$ 39.805,40.</t>
  </si>
  <si>
    <t>EMENDA ATENDIDA ATRAVÉS DO EMPENHO Nº 8082-2025, VALOR TOTAL DE R$ 9.928,55.</t>
  </si>
  <si>
    <t>EMENDA ATENDIDA ATRAVÉS DOS EMPENHOS Nº 2559, 2562, 2703, 2704, 2714, 2715, 3922, 3923-2025 - VALOR TOTAL DE R$ 30.155,80.</t>
  </si>
  <si>
    <t>EMENDA ATENDIDA ATRAVÉS DOS EMPENHOS Nº 4291, 4357, 4361, 4362, 4622, 4698, 4699, 5128, 5129, 4291-2025  - VALOR TOTAL DE R$ 37.140,60.</t>
  </si>
  <si>
    <t>VALOR TOTAL EXECUTADOS NO 3º QUADRIMESTRE/2025:</t>
  </si>
  <si>
    <t>VALOR TOTAL EXECUTADOS NO 3º QUADIMESTRE/2025:</t>
  </si>
  <si>
    <t>VALOR TOTAL EXECUTADOS no 3º QUADRIMESTRE/2025:</t>
  </si>
  <si>
    <t>A EMENDA FOI ALTERADA PARA REMANEJAMENTO Nº 04/2025 - Contratação de sonorização, iluminação, palco e show da Chegada do papai noel e a Banda p/o ano novo. Através do Empenho 12174-2025 - Valor Total de R$ 110.000,00.</t>
  </si>
  <si>
    <t>EMENDA ORÇAMENTÁRIA Nº 70/2024</t>
  </si>
  <si>
    <t>A EMENDA FOI ALTERADA PARA REMANEJAMENTO Nº 07/2025 - Contratação de sonorização, iluminação, palco e show da Chegada do papai noel e a Banda p/o ano novo. Através do Empenho 12174-2025 - Valor Total de R$ 110.000,00.</t>
  </si>
  <si>
    <t>APONTAMENTOS DO TCE NAS CONTAS DE 2024 NA QUESTÃO DE UTILIZAR RECURSO PÚBLICO EM EVENTO DE CUNHO "CULTO RELIGIOSO" É VEDADO PELO ART. 19 DA C.F.. NESTE SENTIDO NÃO SERÁ ATENDIDO O EVENTO. A EMENDA FOI ALTERADA PARA REMANEJAMENTO Nº 05/2025 - Contratação de sonorização, iluminação, palco e show da Chegada do papai noel e a Banda p/o ano novo.</t>
  </si>
  <si>
    <t>A EMENDA FOI ALTERADA PARA REMANEJAMENTO Nº 06/2025 - Contratação de sonorização, iluminação, palco e show da Chegada do papai noel e a Banda p/o ano novo. Através do Empenho 12174-2025 - Valor Total de R$ 110.000,00.</t>
  </si>
  <si>
    <t>APONTAMENTOS DO TCE NAS CONTAS DE 2024 NA QUESTÃO DE UTILIZAR RECURSO PÚBLICO EM EVENTO DE CUNHO "CULTO RELIGIOSO" É VEDADO PELO ART. 19 DA C.F.. NESTE SENTIDO NÃO SERÁ ATENDIDO O EVENTO. A EMENDA FOI ALTERADA PARA REMANEJAMENTO Nº 05/2025 - Contratação de sonorização, iluminação, palco e show da Chegada do Papai Noel e a Banda p/o Ano Novo.</t>
  </si>
  <si>
    <t xml:space="preserve">EMENDA ATENDIDA ATRAVÉS DOS EMPENHOS Nº 2379, 3985, 4566, 4567, 7430, 7841, 7842, 7843, 7844, 7845, 7846, 7847 E 8090-2025  - VALOR TOTAL DE R$ 169.033,22. </t>
  </si>
  <si>
    <t>EMENDA ATENDIDA ATRAVÉS DOS EMPENHOS Nº 687, 695, 697, 699, 745, 2749, 2751, 3924, 3925,  - VALOR TOTAL DE R$ 24.007,78.</t>
  </si>
  <si>
    <t>O PROCESSO Nº 1087/2025-CONCORRÊNCIA ELETRÔNICA OBRAS Nº 42/2025, TEVE INÍCIO EM 2025 COM DESFECHO E HOMOLOGAÇÃO DA LICITAÇÃO APENAS EM FEVEREIRO/2026. A FICHA DE 2026 FOI SUPLEMENTADA PARA ATENDER A EMENDA DE 2025, CONFORME EMPENHO Nº 1245/2026 DE R$ 1.350.944,44.</t>
  </si>
  <si>
    <t>NO EXERCÍCIO DE 2025, FOI DADO ABERTURA NA LICITAÇÃO PROCESSO Nº 1100/25 PREGÃO ELETRÔNICO Nº 107/25, PORÉM O DESFECHO ACONTECEU EM FEVEREIRO DE 2026, ATRAVÉS DOS EMPENHOS Nº 1968 E 1969/2026.</t>
  </si>
  <si>
    <t>NÃO FOI EMPENHADO NO EXERCÍCIO DE 2025, EMENDA NÃO ATENDIDA. AGUARDANDO JUSTIFICATIVA DA SECRETARIA RESPONSÁVEL.</t>
  </si>
  <si>
    <t xml:space="preserve">EMENDA ATENDIDA ATRAVÉS DO EMPENHO Nº 7482-2025. </t>
  </si>
  <si>
    <t>A LICITAÇÃO INICIOU-SE EM 2025, ATRAVÉS DO PROCESSO Nº 1119/2025 - CONCORRÊNCIA ELETRÔNICA OBRAS Nº 43/2025, PORÉM, HOUVE O DESFECHO APENAS EM FEVEREIRO/2026 ATRAVÉS DO EMPENHO Nº 1911 - R$ 574.444,46.</t>
  </si>
  <si>
    <t>EMENDAS ATENDIDAS ATRAVÉS DOS EMPENHOS Nº 6976, 6977, 6978, 6979 E 11025/2025 - TOTAL DE R$ 33.364,19.</t>
  </si>
  <si>
    <t xml:space="preserve">EMENDA ATENDIDA ATRAVÉS DO EMPENHO GLOBAL ESTIMATIVA Nº 4040-2025  - VALOR TOTAL DE R$ 95.000,00. </t>
  </si>
  <si>
    <t>EMENDA ATENDIDA ATRAVÉS DOS EMPENHOS Nº 7000, 9080 e Empenhos 8018, 8020 INDO PARA RESTOS À PAGAR EM 2026 - VALOR TOTAL DE R$ 8.148,00. Empenho 9775, 11241 - VALOR TOTAL DE R$ 2.023,40.</t>
  </si>
  <si>
    <t>A EMENDA FOI REMANEJADA PARA PINTURA E MANUTENÇÃO DO TELHADO DO GINÁSIO DE ESPORTES, ATRAVÉS DA LEI MUNICIPAL Nº 2276/2025(11/09). NÃO HOUVE TEMPO HÁBIL PARA A FINALIZAÇÃO DO PROJETO DE OBRA, FICANDO PARA O EXERCÍCIO DE 2026, CONFORME PROCESSO Nº 74/2026-CONCORRÊNCIA Nº 5/2026 (LICITAÇÃO EM ANDAMENTO).</t>
  </si>
  <si>
    <t>AGUARDANDO JUSTIFICATIVAS DA SECRETARIA DE SAÚDE. EMENDA NÃO CUMPRIDA.</t>
  </si>
  <si>
    <t>EMENDA ATENDIDA ATRAVÉS DO EMPENHO GLOBAL ESTIMATIVA Nº 4040-2025  - VALOR TOTAL DE R$ 95.000,00.</t>
  </si>
  <si>
    <t>EMENDA ATENDIDA PARCIALMENTE ATRAVÉS DOS EMPENHOS Nº 9845, 9978-2025  - VALOR TOTAL DE R$ 3.802,43. AGUARDANDO JUSTIFICATIVA DA SECRETARIA MUNICIPAL DE SAÚDE.</t>
  </si>
  <si>
    <t>AGUARDANDO JUSTIFICATIVA DA SECRETARIA MUNICIPAL DE SAÚDE. EMENDA NÃO CUMPRIDA.</t>
  </si>
  <si>
    <t>EMENDA ATENDIDA ATRAVÉS DOS EMPENHOS Nº 687, 695, 697, 699, 745, 2749, 2751, 3924, 3925,  - VALOR TOTAL DE R$ 24.007,78 E EMPENHO Nº 14255/1 - VALOR DE R$ 10.454,14.</t>
  </si>
  <si>
    <t>AGUARDANDO JUSTIFICATIVAS DA SECRETARIA MUNICIPAL DE SAÚDE. EMENDA NÃO ATENDIDA.</t>
  </si>
  <si>
    <t>EMENDA ATENDIDA ATRAVÉS DOS EMPENHOS Nº 6976, 6977, 6978, 6979 E 11025/2025  - VALOR TOTAL DE R$ 33.364,19.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</si>
</sst>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 val="singleAccounting"/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6"/>
      <name val="MV Boli"/>
    </font>
    <font>
      <sz val="11"/>
      <color theme="1"/>
      <name val="MV Boli"/>
    </font>
    <font>
      <b/>
      <sz val="14"/>
      <name val="Arial"/>
      <family val="2"/>
    </font>
    <font>
      <b/>
      <i/>
      <sz val="14"/>
      <name val="Arial Narrow"/>
      <family val="2"/>
    </font>
    <font>
      <b/>
      <i/>
      <sz val="16"/>
      <name val="Arial Narrow"/>
      <family val="2"/>
    </font>
    <font>
      <b/>
      <i/>
      <sz val="14"/>
      <name val="Calibri"/>
      <family val="2"/>
      <scheme val="minor"/>
    </font>
    <font>
      <b/>
      <sz val="16"/>
      <name val="Arial Narrow"/>
      <family val="2"/>
    </font>
    <font>
      <sz val="11"/>
      <color theme="0"/>
      <name val="Calibri"/>
      <family val="2"/>
      <scheme val="minor"/>
    </font>
    <font>
      <b/>
      <sz val="14"/>
      <name val="MV Boli"/>
    </font>
    <font>
      <sz val="14"/>
      <color theme="1"/>
      <name val="MV Boli"/>
    </font>
    <font>
      <sz val="16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18"/>
      <color theme="0"/>
      <name val="Arial"/>
      <family val="2"/>
    </font>
    <font>
      <sz val="18"/>
      <color theme="0"/>
      <name val="Calibri"/>
      <family val="2"/>
      <scheme val="minor"/>
    </font>
    <font>
      <b/>
      <i/>
      <sz val="18"/>
      <name val="Arial"/>
      <family val="2"/>
    </font>
    <font>
      <b/>
      <i/>
      <sz val="16"/>
      <name val="MS PGothic"/>
      <family val="2"/>
    </font>
    <font>
      <sz val="20"/>
      <color theme="0"/>
      <name val="Calibri"/>
      <family val="2"/>
      <scheme val="minor"/>
    </font>
    <font>
      <b/>
      <i/>
      <sz val="16"/>
      <name val="Arial Black"/>
      <family val="2"/>
    </font>
    <font>
      <i/>
      <sz val="16"/>
      <color theme="1"/>
      <name val="Arial Black"/>
      <family val="2"/>
    </font>
    <font>
      <i/>
      <sz val="11"/>
      <color theme="1"/>
      <name val="Arial Black"/>
      <family val="2"/>
    </font>
    <font>
      <b/>
      <sz val="14"/>
      <name val="Arial Narrow"/>
      <family val="2"/>
    </font>
    <font>
      <sz val="14"/>
      <color theme="1"/>
      <name val="Calibri"/>
      <family val="2"/>
      <scheme val="minor"/>
    </font>
    <font>
      <b/>
      <sz val="12"/>
      <name val="Arial Narrow"/>
      <family val="2"/>
    </font>
    <font>
      <sz val="12"/>
      <color theme="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thin">
        <color theme="0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4">
    <xf numFmtId="0" fontId="0" fillId="0" borderId="0" xfId="0"/>
    <xf numFmtId="43" fontId="3" fillId="0" borderId="0" xfId="1" applyFont="1" applyAlignment="1">
      <alignment horizontal="center" vertical="center" wrapText="1"/>
    </xf>
    <xf numFmtId="43" fontId="3" fillId="0" borderId="0" xfId="1" applyFont="1"/>
    <xf numFmtId="43" fontId="7" fillId="2" borderId="7" xfId="1" applyFont="1" applyFill="1" applyBorder="1" applyAlignment="1">
      <alignment horizontal="center" vertical="center"/>
    </xf>
    <xf numFmtId="43" fontId="8" fillId="2" borderId="8" xfId="1" applyFont="1" applyFill="1" applyBorder="1" applyAlignment="1">
      <alignment horizontal="center" vertical="center" wrapText="1"/>
    </xf>
    <xf numFmtId="43" fontId="3" fillId="0" borderId="0" xfId="1" applyFont="1" applyAlignment="1"/>
    <xf numFmtId="43" fontId="9" fillId="4" borderId="0" xfId="1" applyFont="1" applyFill="1" applyBorder="1" applyAlignment="1">
      <alignment horizontal="center" vertical="center" wrapText="1"/>
    </xf>
    <xf numFmtId="43" fontId="9" fillId="0" borderId="0" xfId="1" applyFont="1" applyBorder="1" applyAlignment="1">
      <alignment horizontal="left" vertical="center" wrapText="1"/>
    </xf>
    <xf numFmtId="43" fontId="10" fillId="0" borderId="9" xfId="1" applyFont="1" applyBorder="1" applyAlignment="1">
      <alignment horizontal="left" vertical="center" wrapText="1"/>
    </xf>
    <xf numFmtId="43" fontId="3" fillId="4" borderId="0" xfId="1" applyFont="1" applyFill="1"/>
    <xf numFmtId="43" fontId="3" fillId="5" borderId="0" xfId="1" applyFont="1" applyFill="1" applyBorder="1"/>
    <xf numFmtId="43" fontId="9" fillId="0" borderId="10" xfId="1" applyFont="1" applyBorder="1" applyAlignment="1">
      <alignment horizontal="right" vertical="center" wrapText="1"/>
    </xf>
    <xf numFmtId="0" fontId="3" fillId="0" borderId="0" xfId="0" applyFont="1"/>
    <xf numFmtId="43" fontId="9" fillId="0" borderId="16" xfId="1" applyFont="1" applyBorder="1" applyAlignment="1">
      <alignment horizontal="right" vertical="center" wrapText="1"/>
    </xf>
    <xf numFmtId="43" fontId="9" fillId="0" borderId="11" xfId="1" applyFont="1" applyBorder="1" applyAlignment="1">
      <alignment horizontal="right" vertical="center" wrapText="1"/>
    </xf>
    <xf numFmtId="44" fontId="11" fillId="2" borderId="17" xfId="1" applyNumberFormat="1" applyFont="1" applyFill="1" applyBorder="1" applyAlignment="1">
      <alignment horizontal="right" vertical="center" wrapText="1"/>
    </xf>
    <xf numFmtId="43" fontId="5" fillId="3" borderId="15" xfId="1" applyFont="1" applyFill="1" applyBorder="1" applyAlignment="1">
      <alignment horizontal="center" vertical="center" wrapText="1"/>
    </xf>
    <xf numFmtId="43" fontId="5" fillId="3" borderId="6" xfId="1" applyFont="1" applyFill="1" applyBorder="1" applyAlignment="1">
      <alignment horizontal="center" vertical="center"/>
    </xf>
    <xf numFmtId="43" fontId="11" fillId="7" borderId="12" xfId="1" applyFont="1" applyFill="1" applyBorder="1" applyAlignment="1">
      <alignment vertical="center"/>
    </xf>
    <xf numFmtId="44" fontId="11" fillId="2" borderId="21" xfId="1" applyNumberFormat="1" applyFont="1" applyFill="1" applyBorder="1" applyAlignment="1">
      <alignment horizontal="right" vertical="center" wrapText="1"/>
    </xf>
    <xf numFmtId="43" fontId="5" fillId="3" borderId="23" xfId="1" applyFont="1" applyFill="1" applyBorder="1" applyAlignment="1">
      <alignment horizontal="center" vertical="center"/>
    </xf>
    <xf numFmtId="0" fontId="7" fillId="2" borderId="6" xfId="1" applyNumberFormat="1" applyFont="1" applyFill="1" applyBorder="1" applyAlignment="1">
      <alignment horizontal="center" vertical="center" wrapText="1"/>
    </xf>
    <xf numFmtId="44" fontId="11" fillId="2" borderId="25" xfId="1" applyNumberFormat="1" applyFont="1" applyFill="1" applyBorder="1" applyAlignment="1">
      <alignment horizontal="right" vertical="center"/>
    </xf>
    <xf numFmtId="0" fontId="0" fillId="2" borderId="26" xfId="0" applyFill="1" applyBorder="1" applyAlignment="1">
      <alignment horizontal="right" vertical="center"/>
    </xf>
    <xf numFmtId="44" fontId="11" fillId="2" borderId="11" xfId="1" applyNumberFormat="1" applyFont="1" applyFill="1" applyBorder="1" applyAlignment="1">
      <alignment horizontal="right" vertical="center"/>
    </xf>
    <xf numFmtId="0" fontId="0" fillId="2" borderId="27" xfId="0" applyFill="1" applyBorder="1" applyAlignment="1">
      <alignment horizontal="right" vertical="center"/>
    </xf>
    <xf numFmtId="43" fontId="5" fillId="3" borderId="32" xfId="1" applyFont="1" applyFill="1" applyBorder="1" applyAlignment="1">
      <alignment horizontal="center" vertical="center"/>
    </xf>
    <xf numFmtId="43" fontId="5" fillId="3" borderId="22" xfId="1" applyFont="1" applyFill="1" applyBorder="1" applyAlignment="1">
      <alignment horizontal="center" vertical="center"/>
    </xf>
    <xf numFmtId="43" fontId="20" fillId="2" borderId="54" xfId="1" applyFont="1" applyFill="1" applyBorder="1" applyAlignment="1">
      <alignment horizontal="center" vertical="center"/>
    </xf>
    <xf numFmtId="44" fontId="11" fillId="2" borderId="55" xfId="1" applyNumberFormat="1" applyFont="1" applyFill="1" applyBorder="1" applyAlignment="1">
      <alignment horizontal="right" vertical="center"/>
    </xf>
    <xf numFmtId="43" fontId="3" fillId="5" borderId="32" xfId="1" applyFont="1" applyFill="1" applyBorder="1"/>
    <xf numFmtId="43" fontId="3" fillId="5" borderId="31" xfId="1" applyFont="1" applyFill="1" applyBorder="1"/>
    <xf numFmtId="43" fontId="16" fillId="8" borderId="53" xfId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43" fontId="2" fillId="0" borderId="0" xfId="1" applyFont="1" applyBorder="1" applyAlignment="1">
      <alignment horizontal="center" vertical="center"/>
    </xf>
    <xf numFmtId="43" fontId="19" fillId="0" borderId="0" xfId="1" applyFont="1" applyBorder="1" applyAlignment="1">
      <alignment horizontal="center" vertical="center"/>
    </xf>
    <xf numFmtId="43" fontId="16" fillId="8" borderId="23" xfId="1" applyFont="1" applyFill="1" applyBorder="1" applyAlignment="1">
      <alignment horizontal="center" vertical="center" wrapText="1"/>
    </xf>
    <xf numFmtId="0" fontId="12" fillId="8" borderId="51" xfId="0" applyFont="1" applyFill="1" applyBorder="1" applyAlignment="1">
      <alignment horizontal="center" vertical="center" wrapText="1"/>
    </xf>
    <xf numFmtId="43" fontId="16" fillId="8" borderId="41" xfId="1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2" fillId="8" borderId="42" xfId="0" applyFont="1" applyFill="1" applyBorder="1" applyAlignment="1">
      <alignment horizontal="center" vertical="center" wrapText="1"/>
    </xf>
    <xf numFmtId="0" fontId="12" fillId="8" borderId="35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43" fontId="4" fillId="6" borderId="6" xfId="1" applyFont="1" applyFill="1" applyBorder="1" applyAlignment="1">
      <alignment horizontal="center" vertical="center" wrapText="1"/>
    </xf>
    <xf numFmtId="43" fontId="4" fillId="6" borderId="13" xfId="1" applyFont="1" applyFill="1" applyBorder="1" applyAlignment="1">
      <alignment horizontal="center" vertical="center" wrapText="1"/>
    </xf>
    <xf numFmtId="43" fontId="4" fillId="6" borderId="14" xfId="1" applyFont="1" applyFill="1" applyBorder="1" applyAlignment="1">
      <alignment horizontal="center" vertical="center" wrapText="1"/>
    </xf>
    <xf numFmtId="43" fontId="13" fillId="3" borderId="18" xfId="1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43" fontId="5" fillId="3" borderId="4" xfId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27" fillId="7" borderId="13" xfId="1" applyNumberFormat="1" applyFont="1" applyFill="1" applyBorder="1" applyAlignment="1">
      <alignment horizontal="justify" vertical="justify" wrapText="1"/>
    </xf>
    <xf numFmtId="0" fontId="28" fillId="7" borderId="13" xfId="0" applyFont="1" applyFill="1" applyBorder="1" applyAlignment="1">
      <alignment horizontal="justify" vertical="justify" wrapText="1"/>
    </xf>
    <xf numFmtId="0" fontId="28" fillId="7" borderId="14" xfId="0" applyFont="1" applyFill="1" applyBorder="1" applyAlignment="1">
      <alignment horizontal="justify" vertical="justify" wrapText="1"/>
    </xf>
    <xf numFmtId="0" fontId="15" fillId="6" borderId="13" xfId="0" applyFont="1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11" fillId="7" borderId="13" xfId="1" applyNumberFormat="1" applyFont="1" applyFill="1" applyBorder="1" applyAlignment="1">
      <alignment horizontal="left" vertical="center" wrapText="1"/>
    </xf>
    <xf numFmtId="0" fontId="0" fillId="7" borderId="13" xfId="0" applyFill="1" applyBorder="1" applyAlignment="1">
      <alignment vertical="center" wrapText="1"/>
    </xf>
    <xf numFmtId="0" fontId="0" fillId="7" borderId="14" xfId="0" applyFill="1" applyBorder="1" applyAlignment="1">
      <alignment vertical="center" wrapText="1"/>
    </xf>
    <xf numFmtId="43" fontId="13" fillId="3" borderId="18" xfId="1" applyFont="1" applyFill="1" applyBorder="1" applyAlignment="1">
      <alignment horizontal="left" vertical="center" wrapText="1"/>
    </xf>
    <xf numFmtId="0" fontId="14" fillId="3" borderId="13" xfId="0" applyFont="1" applyFill="1" applyBorder="1" applyAlignment="1">
      <alignment horizontal="left" vertical="center" wrapText="1"/>
    </xf>
    <xf numFmtId="0" fontId="14" fillId="3" borderId="14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wrapText="1"/>
    </xf>
    <xf numFmtId="0" fontId="0" fillId="2" borderId="7" xfId="0" applyFill="1" applyBorder="1" applyAlignment="1">
      <alignment wrapText="1"/>
    </xf>
    <xf numFmtId="43" fontId="16" fillId="8" borderId="45" xfId="1" applyFont="1" applyFill="1" applyBorder="1" applyAlignment="1">
      <alignment horizontal="center" vertical="center" wrapText="1"/>
    </xf>
    <xf numFmtId="43" fontId="16" fillId="8" borderId="59" xfId="1" applyFont="1" applyFill="1" applyBorder="1" applyAlignment="1">
      <alignment horizontal="center" vertical="center" wrapText="1"/>
    </xf>
    <xf numFmtId="43" fontId="16" fillId="8" borderId="46" xfId="1" applyFont="1" applyFill="1" applyBorder="1" applyAlignment="1">
      <alignment horizontal="center" vertical="center" wrapText="1"/>
    </xf>
    <xf numFmtId="0" fontId="27" fillId="7" borderId="13" xfId="1" applyNumberFormat="1" applyFont="1" applyFill="1" applyBorder="1" applyAlignment="1">
      <alignment horizontal="left" vertical="center" wrapText="1"/>
    </xf>
    <xf numFmtId="0" fontId="28" fillId="7" borderId="13" xfId="0" applyFont="1" applyFill="1" applyBorder="1" applyAlignment="1">
      <alignment vertical="center" wrapText="1"/>
    </xf>
    <xf numFmtId="0" fontId="28" fillId="7" borderId="14" xfId="0" applyFont="1" applyFill="1" applyBorder="1" applyAlignment="1">
      <alignment vertical="center" wrapText="1"/>
    </xf>
    <xf numFmtId="43" fontId="13" fillId="3" borderId="13" xfId="1" applyFont="1" applyFill="1" applyBorder="1" applyAlignment="1">
      <alignment horizontal="left" vertical="center" wrapText="1"/>
    </xf>
    <xf numFmtId="43" fontId="13" fillId="3" borderId="14" xfId="1" applyFont="1" applyFill="1" applyBorder="1" applyAlignment="1">
      <alignment horizontal="left" vertical="center" wrapText="1"/>
    </xf>
    <xf numFmtId="43" fontId="5" fillId="3" borderId="28" xfId="1" applyFont="1" applyFill="1" applyBorder="1" applyAlignment="1">
      <alignment horizontal="center" vertical="center" wrapText="1"/>
    </xf>
    <xf numFmtId="43" fontId="5" fillId="3" borderId="29" xfId="1" applyFont="1" applyFill="1" applyBorder="1" applyAlignment="1">
      <alignment horizontal="center" vertical="center" wrapText="1"/>
    </xf>
    <xf numFmtId="43" fontId="5" fillId="3" borderId="30" xfId="1" applyFont="1" applyFill="1" applyBorder="1" applyAlignment="1">
      <alignment horizontal="center" vertical="center" wrapText="1"/>
    </xf>
    <xf numFmtId="0" fontId="12" fillId="8" borderId="22" xfId="0" applyFont="1" applyFill="1" applyBorder="1" applyAlignment="1">
      <alignment horizontal="center" vertical="center" wrapText="1"/>
    </xf>
    <xf numFmtId="43" fontId="16" fillId="8" borderId="1" xfId="1" applyFont="1" applyFill="1" applyBorder="1" applyAlignment="1">
      <alignment horizontal="center" vertical="center" wrapText="1"/>
    </xf>
    <xf numFmtId="0" fontId="12" fillId="8" borderId="3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wrapText="1"/>
    </xf>
    <xf numFmtId="43" fontId="16" fillId="8" borderId="19" xfId="1" applyFont="1" applyFill="1" applyBorder="1" applyAlignment="1">
      <alignment horizontal="center" vertical="center" wrapText="1"/>
    </xf>
    <xf numFmtId="0" fontId="12" fillId="8" borderId="20" xfId="0" applyFont="1" applyFill="1" applyBorder="1" applyAlignment="1">
      <alignment horizontal="center" vertical="center" wrapText="1"/>
    </xf>
    <xf numFmtId="43" fontId="13" fillId="3" borderId="13" xfId="1" applyFont="1" applyFill="1" applyBorder="1" applyAlignment="1">
      <alignment horizontal="center" vertical="center" wrapText="1"/>
    </xf>
    <xf numFmtId="43" fontId="13" fillId="3" borderId="14" xfId="1" applyFont="1" applyFill="1" applyBorder="1" applyAlignment="1">
      <alignment horizontal="center" vertical="center" wrapText="1"/>
    </xf>
    <xf numFmtId="0" fontId="11" fillId="7" borderId="18" xfId="1" applyNumberFormat="1" applyFont="1" applyFill="1" applyBorder="1" applyAlignment="1">
      <alignment horizontal="left" vertical="center" wrapText="1"/>
    </xf>
    <xf numFmtId="0" fontId="11" fillId="7" borderId="14" xfId="1" applyNumberFormat="1" applyFont="1" applyFill="1" applyBorder="1" applyAlignment="1">
      <alignment horizontal="left" vertical="center" wrapText="1"/>
    </xf>
    <xf numFmtId="0" fontId="11" fillId="7" borderId="18" xfId="1" applyNumberFormat="1" applyFont="1" applyFill="1" applyBorder="1" applyAlignment="1">
      <alignment horizontal="justify" vertical="justify" wrapText="1"/>
    </xf>
    <xf numFmtId="0" fontId="11" fillId="7" borderId="13" xfId="1" applyNumberFormat="1" applyFont="1" applyFill="1" applyBorder="1" applyAlignment="1">
      <alignment horizontal="justify" vertical="justify" wrapText="1"/>
    </xf>
    <xf numFmtId="0" fontId="11" fillId="7" borderId="14" xfId="1" applyNumberFormat="1" applyFont="1" applyFill="1" applyBorder="1" applyAlignment="1">
      <alignment horizontal="justify" vertical="justify" wrapText="1"/>
    </xf>
    <xf numFmtId="0" fontId="25" fillId="7" borderId="13" xfId="1" applyNumberFormat="1" applyFont="1" applyFill="1" applyBorder="1" applyAlignment="1">
      <alignment horizontal="justify" vertical="justify" wrapText="1"/>
    </xf>
    <xf numFmtId="0" fontId="26" fillId="7" borderId="13" xfId="0" applyFont="1" applyFill="1" applyBorder="1" applyAlignment="1">
      <alignment horizontal="justify" vertical="justify" wrapText="1"/>
    </xf>
    <xf numFmtId="0" fontId="26" fillId="7" borderId="14" xfId="0" applyFont="1" applyFill="1" applyBorder="1" applyAlignment="1">
      <alignment horizontal="justify" vertical="justify" wrapText="1"/>
    </xf>
    <xf numFmtId="0" fontId="0" fillId="7" borderId="13" xfId="0" applyFill="1" applyBorder="1" applyAlignment="1">
      <alignment horizontal="justify" vertical="justify" wrapText="1"/>
    </xf>
    <xf numFmtId="0" fontId="0" fillId="7" borderId="14" xfId="0" applyFill="1" applyBorder="1" applyAlignment="1">
      <alignment horizontal="justify" vertical="justify" wrapText="1"/>
    </xf>
    <xf numFmtId="43" fontId="13" fillId="3" borderId="28" xfId="1" applyFont="1" applyFill="1" applyBorder="1" applyAlignment="1">
      <alignment horizontal="center" vertical="center" wrapText="1"/>
    </xf>
    <xf numFmtId="43" fontId="13" fillId="3" borderId="29" xfId="1" applyFont="1" applyFill="1" applyBorder="1" applyAlignment="1">
      <alignment horizontal="center" vertical="center" wrapText="1"/>
    </xf>
    <xf numFmtId="43" fontId="13" fillId="3" borderId="30" xfId="1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vertical="center" wrapText="1"/>
    </xf>
    <xf numFmtId="43" fontId="22" fillId="6" borderId="6" xfId="1" applyFont="1" applyFill="1" applyBorder="1" applyAlignment="1">
      <alignment horizontal="center" vertical="center" wrapText="1"/>
    </xf>
    <xf numFmtId="0" fontId="23" fillId="6" borderId="2" xfId="0" applyFont="1" applyFill="1" applyBorder="1" applyAlignment="1">
      <alignment horizontal="center" vertical="center" wrapText="1"/>
    </xf>
    <xf numFmtId="0" fontId="24" fillId="6" borderId="2" xfId="0" applyFont="1" applyFill="1" applyBorder="1" applyAlignment="1">
      <alignment horizontal="center" vertical="center" wrapText="1"/>
    </xf>
    <xf numFmtId="0" fontId="24" fillId="6" borderId="24" xfId="0" applyFont="1" applyFill="1" applyBorder="1" applyAlignment="1">
      <alignment horizontal="center" vertical="center" wrapText="1"/>
    </xf>
    <xf numFmtId="0" fontId="11" fillId="7" borderId="13" xfId="1" applyNumberFormat="1" applyFont="1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25" fillId="7" borderId="13" xfId="1" applyNumberFormat="1" applyFont="1" applyFill="1" applyBorder="1" applyAlignment="1">
      <alignment horizontal="left" vertical="center" wrapText="1"/>
    </xf>
    <xf numFmtId="0" fontId="26" fillId="7" borderId="13" xfId="0" applyFont="1" applyFill="1" applyBorder="1" applyAlignment="1">
      <alignment vertical="center" wrapText="1"/>
    </xf>
    <xf numFmtId="0" fontId="26" fillId="7" borderId="14" xfId="0" applyFont="1" applyFill="1" applyBorder="1" applyAlignment="1">
      <alignment vertical="center" wrapText="1"/>
    </xf>
    <xf numFmtId="0" fontId="27" fillId="7" borderId="13" xfId="1" applyNumberFormat="1" applyFont="1" applyFill="1" applyBorder="1" applyAlignment="1">
      <alignment horizontal="left" vertical="justify" wrapText="1"/>
    </xf>
    <xf numFmtId="0" fontId="28" fillId="7" borderId="13" xfId="0" applyFont="1" applyFill="1" applyBorder="1" applyAlignment="1">
      <alignment vertical="justify" wrapText="1"/>
    </xf>
    <xf numFmtId="0" fontId="28" fillId="7" borderId="14" xfId="0" applyFont="1" applyFill="1" applyBorder="1" applyAlignment="1">
      <alignment vertical="justify" wrapText="1"/>
    </xf>
    <xf numFmtId="2" fontId="13" fillId="3" borderId="18" xfId="1" applyNumberFormat="1" applyFont="1" applyFill="1" applyBorder="1" applyAlignment="1">
      <alignment horizontal="center" vertical="center" wrapText="1"/>
    </xf>
    <xf numFmtId="2" fontId="14" fillId="3" borderId="13" xfId="0" applyNumberFormat="1" applyFont="1" applyFill="1" applyBorder="1" applyAlignment="1">
      <alignment horizontal="center" vertical="center" wrapText="1"/>
    </xf>
    <xf numFmtId="2" fontId="14" fillId="3" borderId="14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wrapText="1"/>
    </xf>
    <xf numFmtId="0" fontId="3" fillId="2" borderId="13" xfId="0" applyFont="1" applyFill="1" applyBorder="1" applyAlignment="1">
      <alignment wrapText="1"/>
    </xf>
    <xf numFmtId="0" fontId="3" fillId="2" borderId="58" xfId="0" applyFont="1" applyFill="1" applyBorder="1" applyAlignment="1">
      <alignment wrapText="1"/>
    </xf>
    <xf numFmtId="0" fontId="11" fillId="7" borderId="13" xfId="1" applyNumberFormat="1" applyFont="1" applyFill="1" applyBorder="1" applyAlignment="1">
      <alignment horizontal="left" wrapText="1"/>
    </xf>
    <xf numFmtId="0" fontId="0" fillId="7" borderId="13" xfId="0" applyFill="1" applyBorder="1" applyAlignment="1">
      <alignment wrapText="1"/>
    </xf>
    <xf numFmtId="0" fontId="0" fillId="7" borderId="14" xfId="0" applyFill="1" applyBorder="1" applyAlignment="1">
      <alignment wrapText="1"/>
    </xf>
    <xf numFmtId="43" fontId="17" fillId="8" borderId="19" xfId="1" applyFont="1" applyFill="1" applyBorder="1" applyAlignment="1">
      <alignment horizontal="center" vertical="center" wrapText="1"/>
    </xf>
    <xf numFmtId="0" fontId="18" fillId="8" borderId="20" xfId="0" applyFont="1" applyFill="1" applyBorder="1" applyAlignment="1">
      <alignment horizontal="center" vertical="center" wrapText="1"/>
    </xf>
    <xf numFmtId="0" fontId="21" fillId="8" borderId="20" xfId="0" applyFont="1" applyFill="1" applyBorder="1" applyAlignment="1">
      <alignment horizontal="center" vertical="center" wrapText="1"/>
    </xf>
    <xf numFmtId="43" fontId="16" fillId="8" borderId="32" xfId="1" applyFont="1" applyFill="1" applyBorder="1" applyAlignment="1">
      <alignment horizontal="center" vertical="center" wrapText="1"/>
    </xf>
    <xf numFmtId="43" fontId="16" fillId="8" borderId="52" xfId="1" applyFont="1" applyFill="1" applyBorder="1" applyAlignment="1">
      <alignment horizontal="center" vertical="center" wrapText="1"/>
    </xf>
    <xf numFmtId="43" fontId="16" fillId="8" borderId="56" xfId="1" applyFont="1" applyFill="1" applyBorder="1" applyAlignment="1">
      <alignment horizontal="center" vertical="center" wrapText="1"/>
    </xf>
    <xf numFmtId="43" fontId="16" fillId="8" borderId="57" xfId="1" applyFont="1" applyFill="1" applyBorder="1" applyAlignment="1">
      <alignment horizontal="center" vertical="center" wrapText="1"/>
    </xf>
    <xf numFmtId="43" fontId="16" fillId="8" borderId="33" xfId="1" applyFont="1" applyFill="1" applyBorder="1" applyAlignment="1">
      <alignment horizontal="center" vertical="center" wrapText="1"/>
    </xf>
    <xf numFmtId="0" fontId="12" fillId="8" borderId="47" xfId="0" applyFont="1" applyFill="1" applyBorder="1" applyAlignment="1">
      <alignment horizontal="center" vertical="center" wrapText="1"/>
    </xf>
    <xf numFmtId="0" fontId="12" fillId="8" borderId="34" xfId="0" applyFont="1" applyFill="1" applyBorder="1" applyAlignment="1">
      <alignment horizontal="center" vertical="center" wrapText="1"/>
    </xf>
    <xf numFmtId="43" fontId="16" fillId="8" borderId="10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2" fillId="8" borderId="32" xfId="0" applyFont="1" applyFill="1" applyBorder="1" applyAlignment="1">
      <alignment horizontal="center" vertical="center" wrapText="1"/>
    </xf>
    <xf numFmtId="0" fontId="12" fillId="8" borderId="46" xfId="0" applyFont="1" applyFill="1" applyBorder="1" applyAlignment="1">
      <alignment horizontal="center" vertical="center" wrapText="1"/>
    </xf>
    <xf numFmtId="43" fontId="16" fillId="8" borderId="43" xfId="1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43" fontId="16" fillId="8" borderId="44" xfId="1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43" fontId="16" fillId="8" borderId="60" xfId="1" applyFont="1" applyFill="1" applyBorder="1" applyAlignment="1">
      <alignment horizontal="center" vertical="center" wrapText="1"/>
    </xf>
    <xf numFmtId="43" fontId="16" fillId="8" borderId="61" xfId="1" applyFont="1" applyFill="1" applyBorder="1" applyAlignment="1">
      <alignment horizontal="center" vertical="center" wrapText="1"/>
    </xf>
    <xf numFmtId="43" fontId="16" fillId="8" borderId="62" xfId="1" applyFont="1" applyFill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29" fillId="7" borderId="13" xfId="1" applyNumberFormat="1" applyFont="1" applyFill="1" applyBorder="1" applyAlignment="1">
      <alignment horizontal="justify" vertical="justify" wrapText="1"/>
    </xf>
    <xf numFmtId="0" fontId="30" fillId="7" borderId="13" xfId="0" applyFont="1" applyFill="1" applyBorder="1" applyAlignment="1">
      <alignment horizontal="justify" vertical="justify" wrapText="1"/>
    </xf>
    <xf numFmtId="0" fontId="30" fillId="7" borderId="14" xfId="0" applyFont="1" applyFill="1" applyBorder="1" applyAlignment="1">
      <alignment horizontal="justify" vertical="justify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O118"/>
  <sheetViews>
    <sheetView topLeftCell="A94" zoomScale="110" zoomScaleNormal="110" workbookViewId="0">
      <selection activeCell="F59" sqref="F59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3.28515625" style="12" customWidth="1"/>
    <col min="6" max="16384" width="30" style="12"/>
  </cols>
  <sheetData>
    <row r="1" spans="1:15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</row>
    <row r="2" spans="1:15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</row>
    <row r="3" spans="1:15" s="2" customFormat="1" ht="10.5" customHeight="1" x14ac:dyDescent="0.3">
      <c r="A3" s="37" t="s">
        <v>4</v>
      </c>
      <c r="B3" s="80" t="s">
        <v>8</v>
      </c>
      <c r="C3" s="40"/>
      <c r="D3" s="40"/>
      <c r="E3" s="83" t="s">
        <v>21</v>
      </c>
      <c r="F3" s="1"/>
      <c r="G3" s="1"/>
      <c r="H3" s="1"/>
    </row>
    <row r="4" spans="1:15" s="2" customFormat="1" ht="20.25" customHeight="1" thickBot="1" x14ac:dyDescent="0.35">
      <c r="A4" s="79"/>
      <c r="B4" s="81"/>
      <c r="C4" s="82"/>
      <c r="D4" s="82"/>
      <c r="E4" s="84"/>
      <c r="F4" s="1"/>
      <c r="G4" s="1"/>
      <c r="H4" s="1"/>
    </row>
    <row r="5" spans="1:15" s="2" customFormat="1" ht="24" customHeight="1" thickBot="1" x14ac:dyDescent="0.35">
      <c r="A5" s="45" t="s">
        <v>75</v>
      </c>
      <c r="B5" s="46"/>
      <c r="C5" s="46"/>
      <c r="D5" s="46"/>
      <c r="E5" s="47"/>
      <c r="F5" s="1"/>
      <c r="G5" s="1"/>
      <c r="H5" s="1"/>
    </row>
    <row r="6" spans="1:15" s="2" customFormat="1" ht="36" customHeight="1" thickBot="1" x14ac:dyDescent="0.35">
      <c r="A6" s="17" t="s">
        <v>5</v>
      </c>
      <c r="B6" s="48" t="s">
        <v>76</v>
      </c>
      <c r="C6" s="85"/>
      <c r="D6" s="85"/>
      <c r="E6" s="86"/>
      <c r="F6" s="1"/>
      <c r="G6" s="1"/>
      <c r="H6" s="1"/>
    </row>
    <row r="7" spans="1:15" s="2" customFormat="1" ht="22.5" customHeight="1" x14ac:dyDescent="0.3">
      <c r="A7" s="28" t="s">
        <v>19</v>
      </c>
      <c r="B7" s="22"/>
      <c r="C7" s="23"/>
      <c r="D7" s="23"/>
      <c r="E7" s="29">
        <v>20000</v>
      </c>
      <c r="F7" s="1"/>
      <c r="G7" s="1"/>
      <c r="H7" s="1"/>
    </row>
    <row r="8" spans="1:15" s="2" customFormat="1" ht="39.75" customHeight="1" thickBot="1" x14ac:dyDescent="0.35">
      <c r="A8" s="16" t="s">
        <v>6</v>
      </c>
      <c r="B8" s="51" t="s">
        <v>77</v>
      </c>
      <c r="C8" s="52"/>
      <c r="D8" s="52"/>
      <c r="E8" s="53"/>
      <c r="F8" s="1"/>
      <c r="G8" s="1"/>
      <c r="H8" s="1"/>
    </row>
    <row r="9" spans="1:15" s="2" customFormat="1" ht="18" customHeight="1" thickBot="1" x14ac:dyDescent="0.35">
      <c r="A9" s="21" t="s">
        <v>53</v>
      </c>
      <c r="B9" s="3" t="s">
        <v>0</v>
      </c>
      <c r="C9" s="3" t="s">
        <v>1</v>
      </c>
      <c r="D9" s="3" t="s">
        <v>2</v>
      </c>
      <c r="E9" s="4" t="s">
        <v>18</v>
      </c>
      <c r="N9" s="6"/>
      <c r="O9" s="6"/>
    </row>
    <row r="10" spans="1:15" s="2" customFormat="1" ht="18" customHeight="1" thickBot="1" x14ac:dyDescent="0.35">
      <c r="A10" s="8" t="s">
        <v>10</v>
      </c>
      <c r="B10" s="13">
        <v>0</v>
      </c>
      <c r="C10" s="11">
        <v>0</v>
      </c>
      <c r="D10" s="14">
        <v>13712.95</v>
      </c>
      <c r="E10" s="15">
        <f t="shared" ref="E10" si="0">SUM(B10:D10)</f>
        <v>13712.95</v>
      </c>
      <c r="N10" s="7"/>
      <c r="O10" s="7"/>
    </row>
    <row r="11" spans="1:15" s="2" customFormat="1" ht="60" customHeight="1" thickBot="1" x14ac:dyDescent="0.35">
      <c r="A11" s="18" t="s">
        <v>3</v>
      </c>
      <c r="B11" s="60" t="s">
        <v>306</v>
      </c>
      <c r="C11" s="61"/>
      <c r="D11" s="61"/>
      <c r="E11" s="62"/>
      <c r="N11" s="9"/>
      <c r="O11" s="9"/>
    </row>
    <row r="12" spans="1:15" s="2" customFormat="1" ht="13.5" customHeight="1" thickBot="1" x14ac:dyDescent="0.35">
      <c r="A12" s="30"/>
      <c r="B12" s="10"/>
      <c r="C12" s="10"/>
      <c r="D12" s="10"/>
      <c r="E12" s="31"/>
    </row>
    <row r="13" spans="1:15" s="2" customFormat="1" ht="24" customHeight="1" thickBot="1" x14ac:dyDescent="0.35">
      <c r="A13" s="45" t="s">
        <v>82</v>
      </c>
      <c r="B13" s="57"/>
      <c r="C13" s="57"/>
      <c r="D13" s="58"/>
      <c r="E13" s="59"/>
      <c r="F13" s="1"/>
      <c r="G13" s="1"/>
      <c r="H13" s="1"/>
    </row>
    <row r="14" spans="1:15" s="2" customFormat="1" ht="40.5" customHeight="1" thickBot="1" x14ac:dyDescent="0.35">
      <c r="A14" s="17" t="s">
        <v>5</v>
      </c>
      <c r="B14" s="48" t="s">
        <v>83</v>
      </c>
      <c r="C14" s="85"/>
      <c r="D14" s="85"/>
      <c r="E14" s="86"/>
      <c r="F14" s="1"/>
      <c r="G14" s="1"/>
      <c r="H14" s="1"/>
    </row>
    <row r="15" spans="1:15" s="2" customFormat="1" ht="22.5" customHeight="1" x14ac:dyDescent="0.3">
      <c r="A15" s="28" t="s">
        <v>19</v>
      </c>
      <c r="B15" s="22"/>
      <c r="C15" s="23"/>
      <c r="D15" s="23"/>
      <c r="E15" s="29">
        <v>80000</v>
      </c>
      <c r="F15" s="1"/>
      <c r="G15" s="1"/>
      <c r="H15" s="1"/>
    </row>
    <row r="16" spans="1:15" s="2" customFormat="1" ht="39.75" customHeight="1" thickBot="1" x14ac:dyDescent="0.35">
      <c r="A16" s="16" t="s">
        <v>6</v>
      </c>
      <c r="B16" s="51" t="s">
        <v>34</v>
      </c>
      <c r="C16" s="52"/>
      <c r="D16" s="52"/>
      <c r="E16" s="53"/>
      <c r="F16" s="1"/>
      <c r="G16" s="1"/>
      <c r="H16" s="1"/>
    </row>
    <row r="17" spans="1:15" s="2" customFormat="1" ht="18" customHeight="1" thickBot="1" x14ac:dyDescent="0.35">
      <c r="A17" s="21" t="s">
        <v>53</v>
      </c>
      <c r="B17" s="3" t="s">
        <v>0</v>
      </c>
      <c r="C17" s="3" t="s">
        <v>1</v>
      </c>
      <c r="D17" s="3" t="s">
        <v>2</v>
      </c>
      <c r="E17" s="4" t="s">
        <v>18</v>
      </c>
      <c r="N17" s="6"/>
      <c r="O17" s="6"/>
    </row>
    <row r="18" spans="1:15" s="2" customFormat="1" ht="18" customHeight="1" thickBot="1" x14ac:dyDescent="0.35">
      <c r="A18" s="8" t="s">
        <v>10</v>
      </c>
      <c r="B18" s="13">
        <v>40000</v>
      </c>
      <c r="C18" s="11">
        <v>40000</v>
      </c>
      <c r="D18" s="14">
        <v>0</v>
      </c>
      <c r="E18" s="15">
        <f t="shared" ref="E18" si="1">SUM(B18:D18)</f>
        <v>80000</v>
      </c>
      <c r="N18" s="7"/>
      <c r="O18" s="7"/>
    </row>
    <row r="19" spans="1:15" s="2" customFormat="1" ht="60.75" customHeight="1" thickBot="1" x14ac:dyDescent="0.35">
      <c r="A19" s="18" t="s">
        <v>3</v>
      </c>
      <c r="B19" s="60" t="s">
        <v>273</v>
      </c>
      <c r="C19" s="61"/>
      <c r="D19" s="61"/>
      <c r="E19" s="62"/>
      <c r="N19" s="9"/>
      <c r="O19" s="9"/>
    </row>
    <row r="20" spans="1:15" s="2" customFormat="1" ht="13.5" customHeight="1" thickBot="1" x14ac:dyDescent="0.35">
      <c r="A20" s="30"/>
      <c r="B20" s="10"/>
      <c r="C20" s="10"/>
      <c r="D20" s="10"/>
      <c r="E20" s="31"/>
    </row>
    <row r="21" spans="1:15" s="2" customFormat="1" ht="24" customHeight="1" thickBot="1" x14ac:dyDescent="0.35">
      <c r="A21" s="45" t="s">
        <v>99</v>
      </c>
      <c r="B21" s="46"/>
      <c r="C21" s="46"/>
      <c r="D21" s="46"/>
      <c r="E21" s="47"/>
      <c r="F21" s="1"/>
      <c r="G21" s="1"/>
      <c r="H21" s="1"/>
    </row>
    <row r="22" spans="1:15" s="2" customFormat="1" ht="60.75" customHeight="1" thickBot="1" x14ac:dyDescent="0.35">
      <c r="A22" s="17" t="s">
        <v>5</v>
      </c>
      <c r="B22" s="48" t="s">
        <v>100</v>
      </c>
      <c r="C22" s="85"/>
      <c r="D22" s="85"/>
      <c r="E22" s="86"/>
      <c r="F22" s="1"/>
      <c r="G22" s="1"/>
      <c r="H22" s="1"/>
    </row>
    <row r="23" spans="1:15" s="2" customFormat="1" ht="22.5" customHeight="1" x14ac:dyDescent="0.3">
      <c r="A23" s="28" t="s">
        <v>19</v>
      </c>
      <c r="B23" s="22"/>
      <c r="C23" s="23"/>
      <c r="D23" s="23"/>
      <c r="E23" s="29">
        <v>10000</v>
      </c>
      <c r="F23" s="1"/>
      <c r="G23" s="1"/>
      <c r="H23" s="1"/>
    </row>
    <row r="24" spans="1:15" s="2" customFormat="1" ht="39.75" customHeight="1" thickBot="1" x14ac:dyDescent="0.35">
      <c r="A24" s="16" t="s">
        <v>6</v>
      </c>
      <c r="B24" s="51" t="s">
        <v>34</v>
      </c>
      <c r="C24" s="52"/>
      <c r="D24" s="52"/>
      <c r="E24" s="53"/>
      <c r="F24" s="1"/>
      <c r="G24" s="1"/>
      <c r="H24" s="1"/>
    </row>
    <row r="25" spans="1:15" s="2" customFormat="1" ht="18" customHeight="1" thickBot="1" x14ac:dyDescent="0.35">
      <c r="A25" s="21" t="s">
        <v>53</v>
      </c>
      <c r="B25" s="3" t="s">
        <v>0</v>
      </c>
      <c r="C25" s="3" t="s">
        <v>1</v>
      </c>
      <c r="D25" s="3" t="s">
        <v>2</v>
      </c>
      <c r="E25" s="4" t="s">
        <v>18</v>
      </c>
      <c r="N25" s="6"/>
      <c r="O25" s="6"/>
    </row>
    <row r="26" spans="1:15" s="2" customFormat="1" ht="18" customHeight="1" thickBot="1" x14ac:dyDescent="0.35">
      <c r="A26" s="8" t="s">
        <v>10</v>
      </c>
      <c r="B26" s="13">
        <v>0</v>
      </c>
      <c r="C26" s="11">
        <v>0</v>
      </c>
      <c r="D26" s="14">
        <v>10000</v>
      </c>
      <c r="E26" s="15">
        <f t="shared" ref="E26" si="2">SUM(B26:D26)</f>
        <v>10000</v>
      </c>
      <c r="N26" s="7"/>
      <c r="O26" s="7"/>
    </row>
    <row r="27" spans="1:15" s="2" customFormat="1" ht="113.25" customHeight="1" thickBot="1" x14ac:dyDescent="0.35">
      <c r="A27" s="18" t="s">
        <v>3</v>
      </c>
      <c r="B27" s="92" t="s">
        <v>319</v>
      </c>
      <c r="C27" s="93"/>
      <c r="D27" s="93"/>
      <c r="E27" s="94"/>
      <c r="N27" s="9"/>
      <c r="O27" s="9"/>
    </row>
    <row r="28" spans="1:15" s="2" customFormat="1" ht="13.5" customHeight="1" thickBot="1" x14ac:dyDescent="0.35">
      <c r="A28" s="30"/>
      <c r="B28" s="10"/>
      <c r="C28" s="10"/>
      <c r="D28" s="10"/>
      <c r="E28" s="31"/>
    </row>
    <row r="29" spans="1:15" s="2" customFormat="1" ht="24" customHeight="1" thickBot="1" x14ac:dyDescent="0.35">
      <c r="A29" s="45" t="s">
        <v>109</v>
      </c>
      <c r="B29" s="57"/>
      <c r="C29" s="57"/>
      <c r="D29" s="58"/>
      <c r="E29" s="59"/>
      <c r="F29" s="1"/>
      <c r="G29" s="1"/>
      <c r="H29" s="1"/>
    </row>
    <row r="30" spans="1:15" s="2" customFormat="1" ht="40.5" customHeight="1" thickBot="1" x14ac:dyDescent="0.35">
      <c r="A30" s="17" t="s">
        <v>5</v>
      </c>
      <c r="B30" s="48" t="s">
        <v>110</v>
      </c>
      <c r="C30" s="85"/>
      <c r="D30" s="85"/>
      <c r="E30" s="86"/>
      <c r="F30" s="1"/>
      <c r="G30" s="1"/>
      <c r="H30" s="1"/>
    </row>
    <row r="31" spans="1:15" s="2" customFormat="1" ht="22.5" customHeight="1" x14ac:dyDescent="0.3">
      <c r="A31" s="28" t="s">
        <v>19</v>
      </c>
      <c r="B31" s="22"/>
      <c r="C31" s="23"/>
      <c r="D31" s="23"/>
      <c r="E31" s="29">
        <v>10000</v>
      </c>
      <c r="F31" s="1"/>
      <c r="G31" s="1"/>
      <c r="H31" s="1"/>
    </row>
    <row r="32" spans="1:15" s="2" customFormat="1" ht="39.75" customHeight="1" thickBot="1" x14ac:dyDescent="0.35">
      <c r="A32" s="16" t="s">
        <v>6</v>
      </c>
      <c r="B32" s="51" t="s">
        <v>34</v>
      </c>
      <c r="C32" s="52"/>
      <c r="D32" s="52"/>
      <c r="E32" s="53"/>
      <c r="F32" s="1"/>
      <c r="G32" s="1"/>
      <c r="H32" s="1"/>
    </row>
    <row r="33" spans="1:15" s="2" customFormat="1" ht="18" customHeight="1" thickBot="1" x14ac:dyDescent="0.35">
      <c r="A33" s="21" t="s">
        <v>53</v>
      </c>
      <c r="B33" s="3" t="s">
        <v>0</v>
      </c>
      <c r="C33" s="3" t="s">
        <v>1</v>
      </c>
      <c r="D33" s="3" t="s">
        <v>2</v>
      </c>
      <c r="E33" s="4" t="s">
        <v>18</v>
      </c>
      <c r="N33" s="6"/>
      <c r="O33" s="6"/>
    </row>
    <row r="34" spans="1:15" s="2" customFormat="1" ht="18" customHeight="1" thickBot="1" x14ac:dyDescent="0.35">
      <c r="A34" s="8" t="s">
        <v>10</v>
      </c>
      <c r="B34" s="13">
        <v>0</v>
      </c>
      <c r="C34" s="11">
        <v>10000</v>
      </c>
      <c r="D34" s="14">
        <v>0</v>
      </c>
      <c r="E34" s="15">
        <f t="shared" ref="E34" si="3">SUM(B34:D34)</f>
        <v>10000</v>
      </c>
      <c r="N34" s="7"/>
      <c r="O34" s="7"/>
    </row>
    <row r="35" spans="1:15" s="2" customFormat="1" ht="43.5" customHeight="1" thickBot="1" x14ac:dyDescent="0.35">
      <c r="A35" s="18" t="s">
        <v>3</v>
      </c>
      <c r="B35" s="90" t="s">
        <v>259</v>
      </c>
      <c r="C35" s="95"/>
      <c r="D35" s="95"/>
      <c r="E35" s="96"/>
      <c r="N35" s="9"/>
      <c r="O35" s="9"/>
    </row>
    <row r="36" spans="1:15" s="2" customFormat="1" ht="13.5" customHeight="1" thickBot="1" x14ac:dyDescent="0.35">
      <c r="A36" s="30"/>
      <c r="B36" s="10"/>
      <c r="C36" s="10"/>
      <c r="D36" s="10"/>
      <c r="E36" s="31"/>
    </row>
    <row r="37" spans="1:15" s="2" customFormat="1" ht="24" customHeight="1" thickBot="1" x14ac:dyDescent="0.35">
      <c r="A37" s="45" t="s">
        <v>117</v>
      </c>
      <c r="B37" s="57"/>
      <c r="C37" s="57"/>
      <c r="D37" s="58"/>
      <c r="E37" s="59"/>
      <c r="F37" s="1"/>
      <c r="G37" s="1"/>
      <c r="H37" s="1"/>
    </row>
    <row r="38" spans="1:15" s="2" customFormat="1" ht="40.5" customHeight="1" thickBot="1" x14ac:dyDescent="0.35">
      <c r="A38" s="17" t="s">
        <v>5</v>
      </c>
      <c r="B38" s="63" t="s">
        <v>116</v>
      </c>
      <c r="C38" s="64"/>
      <c r="D38" s="64"/>
      <c r="E38" s="65"/>
      <c r="F38" s="1"/>
      <c r="G38" s="1"/>
      <c r="H38" s="1"/>
    </row>
    <row r="39" spans="1:15" s="2" customFormat="1" ht="22.5" customHeight="1" x14ac:dyDescent="0.3">
      <c r="A39" s="28" t="s">
        <v>19</v>
      </c>
      <c r="B39" s="22"/>
      <c r="C39" s="23"/>
      <c r="D39" s="23"/>
      <c r="E39" s="29">
        <v>20000</v>
      </c>
      <c r="F39" s="1"/>
      <c r="G39" s="1"/>
      <c r="H39" s="1"/>
    </row>
    <row r="40" spans="1:15" s="2" customFormat="1" ht="39.75" customHeight="1" thickBot="1" x14ac:dyDescent="0.35">
      <c r="A40" s="16" t="s">
        <v>6</v>
      </c>
      <c r="B40" s="51" t="s">
        <v>34</v>
      </c>
      <c r="C40" s="52"/>
      <c r="D40" s="52"/>
      <c r="E40" s="53"/>
      <c r="F40" s="1"/>
      <c r="G40" s="1"/>
      <c r="H40" s="1"/>
    </row>
    <row r="41" spans="1:15" s="2" customFormat="1" ht="18" customHeight="1" thickBot="1" x14ac:dyDescent="0.35">
      <c r="A41" s="21" t="s">
        <v>53</v>
      </c>
      <c r="B41" s="3" t="s">
        <v>0</v>
      </c>
      <c r="C41" s="3" t="s">
        <v>1</v>
      </c>
      <c r="D41" s="3" t="s">
        <v>2</v>
      </c>
      <c r="E41" s="4" t="s">
        <v>18</v>
      </c>
      <c r="N41" s="6"/>
      <c r="O41" s="6"/>
    </row>
    <row r="42" spans="1:15" s="2" customFormat="1" ht="18" customHeight="1" thickBot="1" x14ac:dyDescent="0.35">
      <c r="A42" s="8" t="s">
        <v>10</v>
      </c>
      <c r="B42" s="13">
        <v>0</v>
      </c>
      <c r="C42" s="11">
        <v>20000</v>
      </c>
      <c r="D42" s="14">
        <v>0</v>
      </c>
      <c r="E42" s="15">
        <f t="shared" ref="E42" si="4">SUM(B42:D42)</f>
        <v>20000</v>
      </c>
      <c r="N42" s="7"/>
      <c r="O42" s="7"/>
    </row>
    <row r="43" spans="1:15" s="2" customFormat="1" ht="47.25" customHeight="1" thickBot="1" x14ac:dyDescent="0.35">
      <c r="A43" s="18" t="s">
        <v>3</v>
      </c>
      <c r="B43" s="60" t="s">
        <v>303</v>
      </c>
      <c r="C43" s="61"/>
      <c r="D43" s="61"/>
      <c r="E43" s="62"/>
      <c r="N43" s="9"/>
      <c r="O43" s="9"/>
    </row>
    <row r="44" spans="1:15" s="2" customFormat="1" ht="13.5" customHeight="1" thickBot="1" x14ac:dyDescent="0.35">
      <c r="A44" s="30"/>
      <c r="B44" s="10"/>
      <c r="C44" s="10"/>
      <c r="D44" s="10"/>
      <c r="E44" s="31"/>
    </row>
    <row r="45" spans="1:15" s="2" customFormat="1" ht="24" customHeight="1" thickBot="1" x14ac:dyDescent="0.35">
      <c r="A45" s="45" t="s">
        <v>62</v>
      </c>
      <c r="B45" s="100"/>
      <c r="C45" s="100"/>
      <c r="D45" s="101"/>
      <c r="E45" s="102"/>
      <c r="F45" s="1"/>
      <c r="G45" s="1"/>
      <c r="H45" s="1"/>
    </row>
    <row r="46" spans="1:15" s="2" customFormat="1" ht="100.5" customHeight="1" thickBot="1" x14ac:dyDescent="0.35">
      <c r="A46" s="17" t="s">
        <v>5</v>
      </c>
      <c r="B46" s="97" t="s">
        <v>252</v>
      </c>
      <c r="C46" s="98"/>
      <c r="D46" s="98"/>
      <c r="E46" s="99"/>
      <c r="F46" s="1"/>
      <c r="G46" s="1"/>
      <c r="H46" s="1"/>
    </row>
    <row r="47" spans="1:15" s="2" customFormat="1" ht="22.5" customHeight="1" x14ac:dyDescent="0.3">
      <c r="A47" s="28" t="s">
        <v>19</v>
      </c>
      <c r="B47" s="24"/>
      <c r="C47" s="25"/>
      <c r="D47" s="25"/>
      <c r="E47" s="29">
        <v>52222.22</v>
      </c>
      <c r="F47" s="1"/>
      <c r="G47" s="1"/>
      <c r="H47" s="1"/>
    </row>
    <row r="48" spans="1:15" s="2" customFormat="1" ht="39.75" customHeight="1" thickBot="1" x14ac:dyDescent="0.35">
      <c r="A48" s="16" t="s">
        <v>6</v>
      </c>
      <c r="B48" s="51" t="s">
        <v>9</v>
      </c>
      <c r="C48" s="52"/>
      <c r="D48" s="52"/>
      <c r="E48" s="53"/>
      <c r="F48" s="1"/>
      <c r="G48" s="1"/>
      <c r="H48" s="1"/>
    </row>
    <row r="49" spans="1:15" s="2" customFormat="1" ht="18" customHeight="1" thickBot="1" x14ac:dyDescent="0.35">
      <c r="A49" s="21" t="s">
        <v>53</v>
      </c>
      <c r="B49" s="3" t="s">
        <v>0</v>
      </c>
      <c r="C49" s="3" t="s">
        <v>1</v>
      </c>
      <c r="D49" s="3" t="s">
        <v>2</v>
      </c>
      <c r="E49" s="4" t="s">
        <v>18</v>
      </c>
      <c r="N49" s="6"/>
      <c r="O49" s="6"/>
    </row>
    <row r="50" spans="1:15" s="2" customFormat="1" ht="18" customHeight="1" thickBot="1" x14ac:dyDescent="0.35">
      <c r="A50" s="8" t="s">
        <v>10</v>
      </c>
      <c r="B50" s="13">
        <v>0</v>
      </c>
      <c r="C50" s="11">
        <v>0</v>
      </c>
      <c r="D50" s="14">
        <v>0</v>
      </c>
      <c r="E50" s="15">
        <f t="shared" ref="E50" si="5">SUM(B50:D50)</f>
        <v>0</v>
      </c>
      <c r="N50" s="7"/>
      <c r="O50" s="7"/>
    </row>
    <row r="51" spans="1:15" s="2" customFormat="1" ht="43.5" customHeight="1" thickBot="1" x14ac:dyDescent="0.35">
      <c r="A51" s="18" t="s">
        <v>3</v>
      </c>
      <c r="B51" s="60" t="s">
        <v>333</v>
      </c>
      <c r="C51" s="61"/>
      <c r="D51" s="61"/>
      <c r="E51" s="62"/>
      <c r="N51" s="9"/>
      <c r="O51" s="9"/>
    </row>
    <row r="52" spans="1:15" s="2" customFormat="1" ht="13.5" customHeight="1" thickBot="1" x14ac:dyDescent="0.35">
      <c r="A52" s="30"/>
      <c r="B52" s="10"/>
      <c r="C52" s="10"/>
      <c r="D52" s="10"/>
      <c r="E52" s="31"/>
    </row>
    <row r="53" spans="1:15" s="2" customFormat="1" ht="24" customHeight="1" thickBot="1" x14ac:dyDescent="0.35">
      <c r="A53" s="45" t="s">
        <v>145</v>
      </c>
      <c r="B53" s="57"/>
      <c r="C53" s="57"/>
      <c r="D53" s="58"/>
      <c r="E53" s="59"/>
      <c r="F53" s="1"/>
      <c r="G53" s="1"/>
      <c r="H53" s="1"/>
    </row>
    <row r="54" spans="1:15" s="2" customFormat="1" ht="59.25" customHeight="1" thickBot="1" x14ac:dyDescent="0.35">
      <c r="A54" s="17" t="s">
        <v>5</v>
      </c>
      <c r="B54" s="48" t="s">
        <v>257</v>
      </c>
      <c r="C54" s="85"/>
      <c r="D54" s="85"/>
      <c r="E54" s="86"/>
      <c r="F54" s="1"/>
      <c r="G54" s="1"/>
      <c r="H54" s="1"/>
    </row>
    <row r="55" spans="1:15" s="2" customFormat="1" ht="21" customHeight="1" x14ac:dyDescent="0.3">
      <c r="A55" s="28" t="s">
        <v>19</v>
      </c>
      <c r="B55" s="22"/>
      <c r="C55" s="23"/>
      <c r="D55" s="23"/>
      <c r="E55" s="29">
        <v>58000</v>
      </c>
      <c r="F55" s="1"/>
      <c r="G55" s="1"/>
      <c r="H55" s="1"/>
    </row>
    <row r="56" spans="1:15" s="2" customFormat="1" ht="39.75" customHeight="1" thickBot="1" x14ac:dyDescent="0.35">
      <c r="A56" s="16" t="s">
        <v>6</v>
      </c>
      <c r="B56" s="51" t="s">
        <v>9</v>
      </c>
      <c r="C56" s="52"/>
      <c r="D56" s="52"/>
      <c r="E56" s="53"/>
      <c r="F56" s="1"/>
      <c r="G56" s="1"/>
      <c r="H56" s="1"/>
    </row>
    <row r="57" spans="1:15" s="2" customFormat="1" ht="18" customHeight="1" thickBot="1" x14ac:dyDescent="0.35">
      <c r="A57" s="21" t="s">
        <v>53</v>
      </c>
      <c r="B57" s="3" t="s">
        <v>0</v>
      </c>
      <c r="C57" s="3" t="s">
        <v>1</v>
      </c>
      <c r="D57" s="3" t="s">
        <v>2</v>
      </c>
      <c r="E57" s="4" t="s">
        <v>18</v>
      </c>
      <c r="N57" s="6"/>
      <c r="O57" s="6"/>
    </row>
    <row r="58" spans="1:15" s="2" customFormat="1" ht="18" customHeight="1" thickBot="1" x14ac:dyDescent="0.35">
      <c r="A58" s="8" t="s">
        <v>10</v>
      </c>
      <c r="B58" s="13">
        <v>0</v>
      </c>
      <c r="C58" s="11">
        <v>0</v>
      </c>
      <c r="D58" s="14">
        <v>0</v>
      </c>
      <c r="E58" s="15">
        <f t="shared" ref="E58" si="6">SUM(B58:D58)</f>
        <v>0</v>
      </c>
      <c r="N58" s="7"/>
      <c r="O58" s="7"/>
    </row>
    <row r="59" spans="1:15" s="2" customFormat="1" ht="43.5" customHeight="1" thickBot="1" x14ac:dyDescent="0.35">
      <c r="A59" s="18" t="s">
        <v>3</v>
      </c>
      <c r="B59" s="60" t="s">
        <v>333</v>
      </c>
      <c r="C59" s="61"/>
      <c r="D59" s="61"/>
      <c r="E59" s="62"/>
      <c r="N59" s="9"/>
      <c r="O59" s="9"/>
    </row>
    <row r="60" spans="1:15" s="2" customFormat="1" ht="13.5" customHeight="1" thickBot="1" x14ac:dyDescent="0.35">
      <c r="A60" s="30"/>
      <c r="B60" s="10"/>
      <c r="C60" s="10"/>
      <c r="D60" s="10"/>
      <c r="E60" s="31"/>
    </row>
    <row r="61" spans="1:15" s="2" customFormat="1" ht="24" customHeight="1" thickBot="1" x14ac:dyDescent="0.35">
      <c r="A61" s="45" t="s">
        <v>82</v>
      </c>
      <c r="B61" s="57"/>
      <c r="C61" s="57"/>
      <c r="D61" s="58"/>
      <c r="E61" s="59"/>
      <c r="F61" s="1"/>
      <c r="G61" s="1"/>
      <c r="H61" s="1"/>
    </row>
    <row r="62" spans="1:15" s="2" customFormat="1" ht="60.75" customHeight="1" thickBot="1" x14ac:dyDescent="0.35">
      <c r="A62" s="17" t="s">
        <v>5</v>
      </c>
      <c r="B62" s="48" t="s">
        <v>152</v>
      </c>
      <c r="C62" s="85"/>
      <c r="D62" s="85"/>
      <c r="E62" s="86"/>
      <c r="F62" s="1"/>
      <c r="G62" s="1"/>
      <c r="H62" s="1"/>
    </row>
    <row r="63" spans="1:15" s="2" customFormat="1" ht="22.5" customHeight="1" x14ac:dyDescent="0.3">
      <c r="A63" s="28" t="s">
        <v>19</v>
      </c>
      <c r="B63" s="22"/>
      <c r="C63" s="23"/>
      <c r="D63" s="23"/>
      <c r="E63" s="29">
        <v>87000</v>
      </c>
      <c r="F63" s="1"/>
      <c r="G63" s="1"/>
      <c r="H63" s="1"/>
    </row>
    <row r="64" spans="1:15" s="2" customFormat="1" ht="39.75" customHeight="1" thickBot="1" x14ac:dyDescent="0.35">
      <c r="A64" s="16" t="s">
        <v>6</v>
      </c>
      <c r="B64" s="51" t="s">
        <v>9</v>
      </c>
      <c r="C64" s="52"/>
      <c r="D64" s="52"/>
      <c r="E64" s="53"/>
      <c r="F64" s="1"/>
      <c r="G64" s="1"/>
      <c r="H64" s="1"/>
    </row>
    <row r="65" spans="1:15" s="2" customFormat="1" ht="18" customHeight="1" thickBot="1" x14ac:dyDescent="0.35">
      <c r="A65" s="21" t="s">
        <v>53</v>
      </c>
      <c r="B65" s="3" t="s">
        <v>0</v>
      </c>
      <c r="C65" s="3" t="s">
        <v>1</v>
      </c>
      <c r="D65" s="3" t="s">
        <v>2</v>
      </c>
      <c r="E65" s="4" t="s">
        <v>18</v>
      </c>
      <c r="N65" s="6"/>
      <c r="O65" s="6"/>
    </row>
    <row r="66" spans="1:15" s="2" customFormat="1" ht="18" customHeight="1" thickBot="1" x14ac:dyDescent="0.35">
      <c r="A66" s="8" t="s">
        <v>10</v>
      </c>
      <c r="B66" s="13">
        <v>52125</v>
      </c>
      <c r="C66" s="11">
        <v>34875</v>
      </c>
      <c r="D66" s="14">
        <v>0</v>
      </c>
      <c r="E66" s="15">
        <f t="shared" ref="E66" si="7">SUM(B66:D66)</f>
        <v>87000</v>
      </c>
      <c r="N66" s="7"/>
      <c r="O66" s="7"/>
    </row>
    <row r="67" spans="1:15" s="2" customFormat="1" ht="44.25" customHeight="1" thickBot="1" x14ac:dyDescent="0.35">
      <c r="A67" s="18" t="s">
        <v>3</v>
      </c>
      <c r="B67" s="60" t="s">
        <v>304</v>
      </c>
      <c r="C67" s="61"/>
      <c r="D67" s="61"/>
      <c r="E67" s="62"/>
      <c r="N67" s="9"/>
      <c r="O67" s="9"/>
    </row>
    <row r="68" spans="1:15" s="2" customFormat="1" ht="13.5" customHeight="1" thickBot="1" x14ac:dyDescent="0.35">
      <c r="A68" s="30"/>
      <c r="B68" s="10"/>
      <c r="C68" s="10"/>
      <c r="D68" s="10"/>
      <c r="E68" s="31"/>
    </row>
    <row r="69" spans="1:15" s="2" customFormat="1" ht="24" customHeight="1" thickBot="1" x14ac:dyDescent="0.35">
      <c r="A69" s="45" t="s">
        <v>62</v>
      </c>
      <c r="B69" s="57"/>
      <c r="C69" s="57"/>
      <c r="D69" s="58"/>
      <c r="E69" s="59"/>
      <c r="F69" s="1"/>
      <c r="G69" s="1"/>
      <c r="H69" s="1"/>
    </row>
    <row r="70" spans="1:15" s="2" customFormat="1" ht="40.5" customHeight="1" thickBot="1" x14ac:dyDescent="0.35">
      <c r="A70" s="17" t="s">
        <v>5</v>
      </c>
      <c r="B70" s="48" t="s">
        <v>176</v>
      </c>
      <c r="C70" s="85"/>
      <c r="D70" s="85"/>
      <c r="E70" s="86"/>
      <c r="F70" s="1"/>
      <c r="G70" s="1"/>
      <c r="H70" s="1"/>
    </row>
    <row r="71" spans="1:15" s="2" customFormat="1" ht="22.5" customHeight="1" x14ac:dyDescent="0.3">
      <c r="A71" s="28" t="s">
        <v>19</v>
      </c>
      <c r="B71" s="22"/>
      <c r="C71" s="23"/>
      <c r="D71" s="23"/>
      <c r="E71" s="29">
        <v>7222.22</v>
      </c>
      <c r="F71" s="1"/>
      <c r="G71" s="1"/>
      <c r="H71" s="1"/>
    </row>
    <row r="72" spans="1:15" s="2" customFormat="1" ht="39.75" customHeight="1" thickBot="1" x14ac:dyDescent="0.35">
      <c r="A72" s="16" t="s">
        <v>6</v>
      </c>
      <c r="B72" s="51" t="s">
        <v>11</v>
      </c>
      <c r="C72" s="52"/>
      <c r="D72" s="52"/>
      <c r="E72" s="53"/>
      <c r="F72" s="1"/>
      <c r="G72" s="1"/>
      <c r="H72" s="1"/>
    </row>
    <row r="73" spans="1:15" s="2" customFormat="1" ht="18" customHeight="1" thickBot="1" x14ac:dyDescent="0.35">
      <c r="A73" s="21" t="s">
        <v>53</v>
      </c>
      <c r="B73" s="3" t="s">
        <v>0</v>
      </c>
      <c r="C73" s="3" t="s">
        <v>1</v>
      </c>
      <c r="D73" s="3" t="s">
        <v>2</v>
      </c>
      <c r="E73" s="4" t="s">
        <v>18</v>
      </c>
      <c r="N73" s="6"/>
      <c r="O73" s="6"/>
    </row>
    <row r="74" spans="1:15" s="2" customFormat="1" ht="18" customHeight="1" thickBot="1" x14ac:dyDescent="0.35">
      <c r="A74" s="8" t="s">
        <v>10</v>
      </c>
      <c r="B74" s="13">
        <v>0</v>
      </c>
      <c r="C74" s="11">
        <v>3600</v>
      </c>
      <c r="D74" s="14">
        <v>-3600</v>
      </c>
      <c r="E74" s="15">
        <f t="shared" ref="E74" si="8">SUM(B74:D74)</f>
        <v>0</v>
      </c>
      <c r="N74" s="7"/>
      <c r="O74" s="7"/>
    </row>
    <row r="75" spans="1:15" s="2" customFormat="1" ht="60" customHeight="1" thickBot="1" x14ac:dyDescent="0.35">
      <c r="A75" s="18" t="s">
        <v>3</v>
      </c>
      <c r="B75" s="90" t="s">
        <v>305</v>
      </c>
      <c r="C75" s="95"/>
      <c r="D75" s="95"/>
      <c r="E75" s="96"/>
      <c r="N75" s="9"/>
      <c r="O75" s="9"/>
    </row>
    <row r="76" spans="1:15" s="2" customFormat="1" ht="13.5" customHeight="1" thickBot="1" x14ac:dyDescent="0.35">
      <c r="A76" s="30"/>
      <c r="B76" s="10"/>
      <c r="C76" s="10"/>
      <c r="D76" s="10"/>
      <c r="E76" s="31"/>
    </row>
    <row r="77" spans="1:15" s="2" customFormat="1" ht="24" customHeight="1" thickBot="1" x14ac:dyDescent="0.35">
      <c r="A77" s="45" t="s">
        <v>145</v>
      </c>
      <c r="B77" s="57"/>
      <c r="C77" s="57"/>
      <c r="D77" s="58"/>
      <c r="E77" s="59"/>
      <c r="F77" s="1"/>
      <c r="G77" s="1"/>
      <c r="H77" s="1"/>
    </row>
    <row r="78" spans="1:15" s="2" customFormat="1" ht="43.5" customHeight="1" thickBot="1" x14ac:dyDescent="0.35">
      <c r="A78" s="17" t="s">
        <v>5</v>
      </c>
      <c r="B78" s="48" t="s">
        <v>178</v>
      </c>
      <c r="C78" s="85"/>
      <c r="D78" s="85"/>
      <c r="E78" s="86"/>
      <c r="F78" s="1"/>
      <c r="G78" s="1"/>
      <c r="H78" s="1"/>
    </row>
    <row r="79" spans="1:15" s="2" customFormat="1" ht="22.5" customHeight="1" x14ac:dyDescent="0.3">
      <c r="A79" s="28" t="s">
        <v>19</v>
      </c>
      <c r="B79" s="22"/>
      <c r="C79" s="23"/>
      <c r="D79" s="23"/>
      <c r="E79" s="29">
        <v>30000</v>
      </c>
      <c r="F79" s="1"/>
      <c r="G79" s="1"/>
      <c r="H79" s="1"/>
    </row>
    <row r="80" spans="1:15" s="2" customFormat="1" ht="39.75" customHeight="1" thickBot="1" x14ac:dyDescent="0.35">
      <c r="A80" s="16" t="s">
        <v>6</v>
      </c>
      <c r="B80" s="51" t="s">
        <v>11</v>
      </c>
      <c r="C80" s="52"/>
      <c r="D80" s="52"/>
      <c r="E80" s="53"/>
      <c r="F80" s="1"/>
      <c r="G80" s="1"/>
      <c r="H80" s="1"/>
    </row>
    <row r="81" spans="1:15" s="2" customFormat="1" ht="18" customHeight="1" thickBot="1" x14ac:dyDescent="0.35">
      <c r="A81" s="21" t="s">
        <v>53</v>
      </c>
      <c r="B81" s="3" t="s">
        <v>0</v>
      </c>
      <c r="C81" s="3" t="s">
        <v>1</v>
      </c>
      <c r="D81" s="3" t="s">
        <v>2</v>
      </c>
      <c r="E81" s="4" t="s">
        <v>18</v>
      </c>
      <c r="N81" s="6"/>
      <c r="O81" s="6"/>
    </row>
    <row r="82" spans="1:15" s="2" customFormat="1" ht="18" customHeight="1" thickBot="1" x14ac:dyDescent="0.35">
      <c r="A82" s="8" t="s">
        <v>10</v>
      </c>
      <c r="B82" s="13">
        <v>0</v>
      </c>
      <c r="C82" s="11">
        <v>1635.74</v>
      </c>
      <c r="D82" s="14">
        <v>0</v>
      </c>
      <c r="E82" s="15">
        <f t="shared" ref="E82" si="9">SUM(B82:D82)</f>
        <v>1635.74</v>
      </c>
      <c r="N82" s="7"/>
      <c r="O82" s="7"/>
    </row>
    <row r="83" spans="1:15" s="2" customFormat="1" ht="43.5" customHeight="1" thickBot="1" x14ac:dyDescent="0.35">
      <c r="A83" s="18" t="s">
        <v>3</v>
      </c>
      <c r="B83" s="60" t="s">
        <v>275</v>
      </c>
      <c r="C83" s="61"/>
      <c r="D83" s="61"/>
      <c r="E83" s="62"/>
      <c r="N83" s="9"/>
      <c r="O83" s="9"/>
    </row>
    <row r="84" spans="1:15" s="2" customFormat="1" ht="13.5" customHeight="1" thickBot="1" x14ac:dyDescent="0.35">
      <c r="A84" s="30"/>
      <c r="B84" s="10"/>
      <c r="C84" s="10"/>
      <c r="D84" s="10"/>
      <c r="E84" s="31"/>
    </row>
    <row r="85" spans="1:15" s="2" customFormat="1" ht="24" customHeight="1" thickBot="1" x14ac:dyDescent="0.35">
      <c r="A85" s="45" t="s">
        <v>135</v>
      </c>
      <c r="B85" s="57"/>
      <c r="C85" s="57"/>
      <c r="D85" s="58"/>
      <c r="E85" s="59"/>
      <c r="F85" s="1"/>
      <c r="G85" s="1"/>
      <c r="H85" s="1"/>
    </row>
    <row r="86" spans="1:15" s="2" customFormat="1" ht="103.5" customHeight="1" thickBot="1" x14ac:dyDescent="0.35">
      <c r="A86" s="17" t="s">
        <v>5</v>
      </c>
      <c r="B86" s="48" t="s">
        <v>185</v>
      </c>
      <c r="C86" s="85"/>
      <c r="D86" s="85"/>
      <c r="E86" s="86"/>
      <c r="F86" s="1"/>
      <c r="G86" s="1"/>
      <c r="H86" s="1"/>
    </row>
    <row r="87" spans="1:15" s="2" customFormat="1" ht="22.5" customHeight="1" x14ac:dyDescent="0.3">
      <c r="A87" s="28" t="s">
        <v>19</v>
      </c>
      <c r="B87" s="22"/>
      <c r="C87" s="23"/>
      <c r="D87" s="23"/>
      <c r="E87" s="29">
        <v>10000</v>
      </c>
      <c r="F87" s="1"/>
      <c r="G87" s="1"/>
      <c r="H87" s="1"/>
    </row>
    <row r="88" spans="1:15" s="2" customFormat="1" ht="39.75" customHeight="1" thickBot="1" x14ac:dyDescent="0.35">
      <c r="A88" s="16" t="s">
        <v>6</v>
      </c>
      <c r="B88" s="51" t="s">
        <v>42</v>
      </c>
      <c r="C88" s="52"/>
      <c r="D88" s="52"/>
      <c r="E88" s="53"/>
      <c r="F88" s="1"/>
      <c r="G88" s="1"/>
      <c r="H88" s="1"/>
    </row>
    <row r="89" spans="1:15" s="2" customFormat="1" ht="18" customHeight="1" thickBot="1" x14ac:dyDescent="0.35">
      <c r="A89" s="21" t="s">
        <v>53</v>
      </c>
      <c r="B89" s="3" t="s">
        <v>0</v>
      </c>
      <c r="C89" s="3" t="s">
        <v>1</v>
      </c>
      <c r="D89" s="3" t="s">
        <v>2</v>
      </c>
      <c r="E89" s="4" t="s">
        <v>18</v>
      </c>
      <c r="N89" s="6"/>
      <c r="O89" s="6"/>
    </row>
    <row r="90" spans="1:15" s="2" customFormat="1" ht="18" customHeight="1" thickBot="1" x14ac:dyDescent="0.35">
      <c r="A90" s="8" t="s">
        <v>10</v>
      </c>
      <c r="B90" s="13">
        <v>0</v>
      </c>
      <c r="C90" s="11">
        <v>10000</v>
      </c>
      <c r="D90" s="14">
        <v>0</v>
      </c>
      <c r="E90" s="15">
        <f t="shared" ref="E90" si="10">SUM(B90:D90)</f>
        <v>10000</v>
      </c>
      <c r="N90" s="7"/>
      <c r="O90" s="7"/>
    </row>
    <row r="91" spans="1:15" s="2" customFormat="1" ht="61.5" customHeight="1" thickBot="1" x14ac:dyDescent="0.35">
      <c r="A91" s="18" t="s">
        <v>3</v>
      </c>
      <c r="B91" s="60" t="s">
        <v>334</v>
      </c>
      <c r="C91" s="61"/>
      <c r="D91" s="61"/>
      <c r="E91" s="62"/>
      <c r="N91" s="9"/>
      <c r="O91" s="9"/>
    </row>
    <row r="92" spans="1:15" s="2" customFormat="1" ht="13.5" customHeight="1" thickBot="1" x14ac:dyDescent="0.35">
      <c r="A92" s="30"/>
      <c r="B92" s="10"/>
      <c r="C92" s="10"/>
      <c r="D92" s="10"/>
      <c r="E92" s="31"/>
    </row>
    <row r="93" spans="1:15" s="2" customFormat="1" ht="24" customHeight="1" thickBot="1" x14ac:dyDescent="0.35">
      <c r="A93" s="45" t="s">
        <v>142</v>
      </c>
      <c r="B93" s="57"/>
      <c r="C93" s="57"/>
      <c r="D93" s="58"/>
      <c r="E93" s="59"/>
      <c r="F93" s="1"/>
      <c r="G93" s="1"/>
      <c r="H93" s="1"/>
    </row>
    <row r="94" spans="1:15" s="2" customFormat="1" ht="84" customHeight="1" thickBot="1" x14ac:dyDescent="0.35">
      <c r="A94" s="17" t="s">
        <v>5</v>
      </c>
      <c r="B94" s="48" t="s">
        <v>197</v>
      </c>
      <c r="C94" s="85"/>
      <c r="D94" s="85"/>
      <c r="E94" s="86"/>
      <c r="F94" s="1"/>
      <c r="G94" s="1"/>
      <c r="H94" s="1"/>
    </row>
    <row r="95" spans="1:15" s="2" customFormat="1" ht="22.5" customHeight="1" x14ac:dyDescent="0.3">
      <c r="A95" s="28" t="s">
        <v>19</v>
      </c>
      <c r="B95" s="22"/>
      <c r="C95" s="23"/>
      <c r="D95" s="23"/>
      <c r="E95" s="29">
        <v>10000</v>
      </c>
      <c r="F95" s="1"/>
      <c r="G95" s="1"/>
      <c r="H95" s="1"/>
    </row>
    <row r="96" spans="1:15" s="2" customFormat="1" ht="39.75" customHeight="1" thickBot="1" x14ac:dyDescent="0.35">
      <c r="A96" s="16" t="s">
        <v>6</v>
      </c>
      <c r="B96" s="51" t="s">
        <v>42</v>
      </c>
      <c r="C96" s="52"/>
      <c r="D96" s="52"/>
      <c r="E96" s="53"/>
      <c r="F96" s="1"/>
      <c r="G96" s="1"/>
      <c r="H96" s="1"/>
    </row>
    <row r="97" spans="1:15" s="2" customFormat="1" ht="18" customHeight="1" thickBot="1" x14ac:dyDescent="0.35">
      <c r="A97" s="21" t="s">
        <v>53</v>
      </c>
      <c r="B97" s="3" t="s">
        <v>0</v>
      </c>
      <c r="C97" s="3" t="s">
        <v>1</v>
      </c>
      <c r="D97" s="3" t="s">
        <v>2</v>
      </c>
      <c r="E97" s="4" t="s">
        <v>18</v>
      </c>
      <c r="N97" s="6"/>
      <c r="O97" s="6"/>
    </row>
    <row r="98" spans="1:15" s="2" customFormat="1" ht="18" customHeight="1" thickBot="1" x14ac:dyDescent="0.35">
      <c r="A98" s="8" t="s">
        <v>10</v>
      </c>
      <c r="B98" s="13">
        <v>10000</v>
      </c>
      <c r="C98" s="11">
        <v>0</v>
      </c>
      <c r="D98" s="14">
        <v>0</v>
      </c>
      <c r="E98" s="15">
        <f t="shared" ref="E98" si="11">SUM(B98:D98)</f>
        <v>10000</v>
      </c>
      <c r="N98" s="7"/>
      <c r="O98" s="7"/>
    </row>
    <row r="99" spans="1:15" s="2" customFormat="1" ht="43.5" customHeight="1" thickBot="1" x14ac:dyDescent="0.35">
      <c r="A99" s="18" t="s">
        <v>3</v>
      </c>
      <c r="B99" s="60" t="s">
        <v>245</v>
      </c>
      <c r="C99" s="61"/>
      <c r="D99" s="61"/>
      <c r="E99" s="62"/>
      <c r="N99" s="9"/>
      <c r="O99" s="9"/>
    </row>
    <row r="100" spans="1:15" s="2" customFormat="1" ht="13.5" hidden="1" customHeight="1" thickBot="1" x14ac:dyDescent="0.35">
      <c r="A100" s="30"/>
      <c r="B100" s="10"/>
      <c r="C100" s="10"/>
      <c r="D100" s="10"/>
      <c r="E100" s="31"/>
    </row>
    <row r="101" spans="1:15" s="2" customFormat="1" ht="24" hidden="1" customHeight="1" thickBot="1" x14ac:dyDescent="0.35">
      <c r="A101" s="45" t="s">
        <v>250</v>
      </c>
      <c r="B101" s="46"/>
      <c r="C101" s="46"/>
      <c r="D101" s="46"/>
      <c r="E101" s="47"/>
      <c r="F101" s="1"/>
      <c r="G101" s="1"/>
      <c r="H101" s="1"/>
    </row>
    <row r="102" spans="1:15" s="2" customFormat="1" ht="39" hidden="1" customHeight="1" thickBot="1" x14ac:dyDescent="0.35">
      <c r="A102" s="17" t="s">
        <v>5</v>
      </c>
      <c r="B102" s="63"/>
      <c r="C102" s="74"/>
      <c r="D102" s="74"/>
      <c r="E102" s="75"/>
      <c r="F102" s="1"/>
      <c r="G102" s="1"/>
      <c r="H102" s="1"/>
    </row>
    <row r="103" spans="1:15" s="2" customFormat="1" ht="22.5" hidden="1" customHeight="1" x14ac:dyDescent="0.3">
      <c r="A103" s="28" t="s">
        <v>19</v>
      </c>
      <c r="B103" s="22"/>
      <c r="C103" s="23"/>
      <c r="D103" s="23"/>
      <c r="E103" s="29"/>
      <c r="F103" s="1"/>
      <c r="G103" s="1"/>
      <c r="H103" s="1"/>
    </row>
    <row r="104" spans="1:15" s="2" customFormat="1" ht="39.75" hidden="1" customHeight="1" thickBot="1" x14ac:dyDescent="0.35">
      <c r="A104" s="16" t="s">
        <v>6</v>
      </c>
      <c r="B104" s="76" t="s">
        <v>42</v>
      </c>
      <c r="C104" s="77"/>
      <c r="D104" s="77"/>
      <c r="E104" s="78"/>
      <c r="F104" s="1"/>
      <c r="G104" s="1"/>
      <c r="H104" s="1"/>
    </row>
    <row r="105" spans="1:15" s="2" customFormat="1" ht="18" hidden="1" customHeight="1" thickBot="1" x14ac:dyDescent="0.35">
      <c r="A105" s="21" t="s">
        <v>53</v>
      </c>
      <c r="B105" s="3" t="s">
        <v>0</v>
      </c>
      <c r="C105" s="3" t="s">
        <v>1</v>
      </c>
      <c r="D105" s="3" t="s">
        <v>2</v>
      </c>
      <c r="E105" s="4" t="s">
        <v>18</v>
      </c>
      <c r="N105" s="6"/>
      <c r="O105" s="6"/>
    </row>
    <row r="106" spans="1:15" s="2" customFormat="1" ht="18" hidden="1" customHeight="1" thickBot="1" x14ac:dyDescent="0.35">
      <c r="A106" s="8" t="s">
        <v>10</v>
      </c>
      <c r="B106" s="13">
        <v>0</v>
      </c>
      <c r="C106" s="11"/>
      <c r="D106" s="14"/>
      <c r="E106" s="15">
        <f t="shared" ref="E106" si="12">SUM(B106:D106)</f>
        <v>0</v>
      </c>
      <c r="N106" s="7"/>
      <c r="O106" s="7"/>
    </row>
    <row r="107" spans="1:15" s="2" customFormat="1" ht="43.5" hidden="1" customHeight="1" thickBot="1" x14ac:dyDescent="0.35">
      <c r="A107" s="18" t="s">
        <v>3</v>
      </c>
      <c r="B107" s="89"/>
      <c r="C107" s="90"/>
      <c r="D107" s="90"/>
      <c r="E107" s="91"/>
      <c r="N107" s="9"/>
      <c r="O107" s="9"/>
    </row>
    <row r="108" spans="1:15" s="2" customFormat="1" ht="13.5" hidden="1" customHeight="1" thickBot="1" x14ac:dyDescent="0.35">
      <c r="A108" s="30"/>
      <c r="B108" s="10"/>
      <c r="C108" s="10"/>
      <c r="D108" s="10"/>
      <c r="E108" s="31"/>
    </row>
    <row r="109" spans="1:15" s="2" customFormat="1" ht="24" hidden="1" customHeight="1" thickBot="1" x14ac:dyDescent="0.35">
      <c r="A109" s="45" t="s">
        <v>250</v>
      </c>
      <c r="B109" s="46"/>
      <c r="C109" s="46"/>
      <c r="D109" s="46"/>
      <c r="E109" s="47"/>
      <c r="F109" s="1"/>
      <c r="G109" s="1"/>
      <c r="H109" s="1"/>
    </row>
    <row r="110" spans="1:15" s="2" customFormat="1" ht="39" hidden="1" customHeight="1" thickBot="1" x14ac:dyDescent="0.35">
      <c r="A110" s="17" t="s">
        <v>5</v>
      </c>
      <c r="B110" s="63"/>
      <c r="C110" s="74"/>
      <c r="D110" s="74"/>
      <c r="E110" s="75"/>
      <c r="F110" s="1"/>
      <c r="G110" s="1"/>
      <c r="H110" s="1"/>
    </row>
    <row r="111" spans="1:15" s="2" customFormat="1" ht="22.5" hidden="1" customHeight="1" x14ac:dyDescent="0.3">
      <c r="A111" s="28" t="s">
        <v>19</v>
      </c>
      <c r="B111" s="22"/>
      <c r="C111" s="23"/>
      <c r="D111" s="23"/>
      <c r="E111" s="29"/>
      <c r="F111" s="1"/>
      <c r="G111" s="1"/>
      <c r="H111" s="1"/>
    </row>
    <row r="112" spans="1:15" s="2" customFormat="1" ht="39.75" hidden="1" customHeight="1" thickBot="1" x14ac:dyDescent="0.35">
      <c r="A112" s="16" t="s">
        <v>6</v>
      </c>
      <c r="B112" s="76" t="s">
        <v>42</v>
      </c>
      <c r="C112" s="77"/>
      <c r="D112" s="77"/>
      <c r="E112" s="78"/>
      <c r="F112" s="1"/>
      <c r="G112" s="1"/>
      <c r="H112" s="1"/>
    </row>
    <row r="113" spans="1:15" s="2" customFormat="1" ht="18" hidden="1" customHeight="1" thickBot="1" x14ac:dyDescent="0.35">
      <c r="A113" s="21" t="s">
        <v>53</v>
      </c>
      <c r="B113" s="3" t="s">
        <v>0</v>
      </c>
      <c r="C113" s="3" t="s">
        <v>1</v>
      </c>
      <c r="D113" s="3" t="s">
        <v>2</v>
      </c>
      <c r="E113" s="4" t="s">
        <v>18</v>
      </c>
      <c r="N113" s="6"/>
      <c r="O113" s="6"/>
    </row>
    <row r="114" spans="1:15" s="2" customFormat="1" ht="18" hidden="1" customHeight="1" thickBot="1" x14ac:dyDescent="0.35">
      <c r="A114" s="8" t="s">
        <v>10</v>
      </c>
      <c r="B114" s="13">
        <v>0</v>
      </c>
      <c r="C114" s="11"/>
      <c r="D114" s="14"/>
      <c r="E114" s="15">
        <f t="shared" ref="E114" si="13">SUM(B114:D114)</f>
        <v>0</v>
      </c>
      <c r="N114" s="7"/>
      <c r="O114" s="7"/>
    </row>
    <row r="115" spans="1:15" s="2" customFormat="1" ht="43.5" hidden="1" customHeight="1" thickBot="1" x14ac:dyDescent="0.35">
      <c r="A115" s="18" t="s">
        <v>3</v>
      </c>
      <c r="B115" s="87"/>
      <c r="C115" s="60"/>
      <c r="D115" s="60"/>
      <c r="E115" s="88"/>
      <c r="N115" s="9"/>
      <c r="O115" s="9"/>
    </row>
    <row r="116" spans="1:15" s="2" customFormat="1" ht="13.5" customHeight="1" thickBot="1" x14ac:dyDescent="0.35">
      <c r="A116" s="30"/>
      <c r="B116" s="10"/>
      <c r="C116" s="10"/>
      <c r="D116" s="10"/>
      <c r="E116" s="31"/>
    </row>
    <row r="117" spans="1:15" ht="21" thickBot="1" x14ac:dyDescent="0.35">
      <c r="A117" s="66" t="s">
        <v>51</v>
      </c>
      <c r="B117" s="67"/>
      <c r="C117" s="67"/>
      <c r="D117" s="67"/>
      <c r="E117" s="19">
        <f>SUM(E7+E15+E23+E31+E39+E47+E55+E63+E71+E79+E87+E95+E103+E111)</f>
        <v>394444.43999999994</v>
      </c>
    </row>
    <row r="118" spans="1:15" ht="21" thickBot="1" x14ac:dyDescent="0.35">
      <c r="A118" s="66" t="s">
        <v>313</v>
      </c>
      <c r="B118" s="67"/>
      <c r="C118" s="67"/>
      <c r="D118" s="67"/>
      <c r="E118" s="19">
        <f>SUM(E10+E18+E26+E34+E42+E50+E58+E66+E74+E82+E90+E98+E106+E114)</f>
        <v>242348.69</v>
      </c>
    </row>
  </sheetData>
  <mergeCells count="63">
    <mergeCell ref="A45:E45"/>
    <mergeCell ref="A77:E77"/>
    <mergeCell ref="B78:E78"/>
    <mergeCell ref="B80:E80"/>
    <mergeCell ref="B83:E83"/>
    <mergeCell ref="B72:E72"/>
    <mergeCell ref="B75:E75"/>
    <mergeCell ref="A21:E21"/>
    <mergeCell ref="B22:E22"/>
    <mergeCell ref="B24:E24"/>
    <mergeCell ref="B27:E27"/>
    <mergeCell ref="B70:E70"/>
    <mergeCell ref="A29:E29"/>
    <mergeCell ref="B30:E30"/>
    <mergeCell ref="B32:E32"/>
    <mergeCell ref="B35:E35"/>
    <mergeCell ref="A69:E69"/>
    <mergeCell ref="B67:E67"/>
    <mergeCell ref="B40:E40"/>
    <mergeCell ref="B64:E64"/>
    <mergeCell ref="B59:E59"/>
    <mergeCell ref="B43:E43"/>
    <mergeCell ref="B46:E46"/>
    <mergeCell ref="A109:E109"/>
    <mergeCell ref="B48:E48"/>
    <mergeCell ref="B54:E54"/>
    <mergeCell ref="B56:E56"/>
    <mergeCell ref="B62:E62"/>
    <mergeCell ref="A61:E61"/>
    <mergeCell ref="B51:E51"/>
    <mergeCell ref="A53:E53"/>
    <mergeCell ref="B19:E19"/>
    <mergeCell ref="B91:E91"/>
    <mergeCell ref="A117:D117"/>
    <mergeCell ref="A118:D118"/>
    <mergeCell ref="A85:E85"/>
    <mergeCell ref="B86:E86"/>
    <mergeCell ref="B88:E88"/>
    <mergeCell ref="A93:E93"/>
    <mergeCell ref="B94:E94"/>
    <mergeCell ref="B96:E96"/>
    <mergeCell ref="B99:E99"/>
    <mergeCell ref="A101:E101"/>
    <mergeCell ref="B102:E102"/>
    <mergeCell ref="B115:E115"/>
    <mergeCell ref="B104:E104"/>
    <mergeCell ref="B107:E107"/>
    <mergeCell ref="B110:E110"/>
    <mergeCell ref="B112:E112"/>
    <mergeCell ref="A1:E1"/>
    <mergeCell ref="A2:E2"/>
    <mergeCell ref="A3:A4"/>
    <mergeCell ref="B3:D4"/>
    <mergeCell ref="B38:E38"/>
    <mergeCell ref="E3:E4"/>
    <mergeCell ref="A37:E37"/>
    <mergeCell ref="A5:E5"/>
    <mergeCell ref="B6:E6"/>
    <mergeCell ref="B8:E8"/>
    <mergeCell ref="B11:E11"/>
    <mergeCell ref="A13:E13"/>
    <mergeCell ref="B14:E14"/>
    <mergeCell ref="B16:E16"/>
  </mergeCells>
  <pageMargins left="0.511811024" right="0.17" top="0.17" bottom="0.18" header="0.17" footer="0.17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</sheetPr>
  <dimension ref="A1:O78"/>
  <sheetViews>
    <sheetView topLeftCell="A61" zoomScale="110" zoomScaleNormal="110" workbookViewId="0">
      <selection activeCell="B67" sqref="B67:E67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3.28515625" style="12" customWidth="1"/>
    <col min="6" max="16384" width="30" style="12"/>
  </cols>
  <sheetData>
    <row r="1" spans="1:15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</row>
    <row r="2" spans="1:15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</row>
    <row r="3" spans="1:15" s="2" customFormat="1" ht="10.5" customHeight="1" x14ac:dyDescent="0.3">
      <c r="A3" s="37" t="s">
        <v>4</v>
      </c>
      <c r="B3" s="80" t="s">
        <v>12</v>
      </c>
      <c r="C3" s="40"/>
      <c r="D3" s="40"/>
      <c r="E3" s="83" t="s">
        <v>7</v>
      </c>
      <c r="F3" s="1"/>
      <c r="G3" s="1"/>
      <c r="H3" s="1"/>
    </row>
    <row r="4" spans="1:15" s="2" customFormat="1" ht="20.25" customHeight="1" thickBot="1" x14ac:dyDescent="0.35">
      <c r="A4" s="79"/>
      <c r="B4" s="81"/>
      <c r="C4" s="82"/>
      <c r="D4" s="82"/>
      <c r="E4" s="84"/>
      <c r="F4" s="1"/>
      <c r="G4" s="1"/>
      <c r="H4" s="1"/>
    </row>
    <row r="5" spans="1:15" s="2" customFormat="1" ht="24" customHeight="1" thickBot="1" x14ac:dyDescent="0.35">
      <c r="A5" s="45" t="s">
        <v>59</v>
      </c>
      <c r="B5" s="57"/>
      <c r="C5" s="57"/>
      <c r="D5" s="58"/>
      <c r="E5" s="59"/>
      <c r="F5" s="1"/>
      <c r="G5" s="1"/>
      <c r="H5" s="1"/>
    </row>
    <row r="6" spans="1:15" s="2" customFormat="1" ht="38.25" customHeight="1" thickBot="1" x14ac:dyDescent="0.35">
      <c r="A6" s="17" t="s">
        <v>5</v>
      </c>
      <c r="B6" s="48" t="s">
        <v>58</v>
      </c>
      <c r="C6" s="49"/>
      <c r="D6" s="49"/>
      <c r="E6" s="50"/>
      <c r="F6" s="1"/>
      <c r="G6" s="1"/>
      <c r="H6" s="1"/>
    </row>
    <row r="7" spans="1:15" s="2" customFormat="1" ht="22.5" customHeight="1" x14ac:dyDescent="0.3">
      <c r="A7" s="28" t="s">
        <v>19</v>
      </c>
      <c r="B7" s="22"/>
      <c r="C7" s="23"/>
      <c r="D7" s="23"/>
      <c r="E7" s="29">
        <v>15000</v>
      </c>
      <c r="F7" s="1"/>
      <c r="G7" s="1"/>
      <c r="H7" s="1"/>
    </row>
    <row r="8" spans="1:15" s="2" customFormat="1" ht="39.75" customHeight="1" thickBot="1" x14ac:dyDescent="0.35">
      <c r="A8" s="16" t="s">
        <v>6</v>
      </c>
      <c r="B8" s="51" t="s">
        <v>38</v>
      </c>
      <c r="C8" s="52"/>
      <c r="D8" s="52"/>
      <c r="E8" s="53"/>
      <c r="F8" s="1"/>
      <c r="G8" s="1"/>
      <c r="H8" s="1"/>
    </row>
    <row r="9" spans="1:15" s="2" customFormat="1" ht="18" customHeight="1" thickBot="1" x14ac:dyDescent="0.35">
      <c r="A9" s="21" t="s">
        <v>53</v>
      </c>
      <c r="B9" s="3" t="s">
        <v>0</v>
      </c>
      <c r="C9" s="3" t="s">
        <v>1</v>
      </c>
      <c r="D9" s="3" t="s">
        <v>2</v>
      </c>
      <c r="E9" s="4" t="s">
        <v>18</v>
      </c>
      <c r="N9" s="6"/>
      <c r="O9" s="6"/>
    </row>
    <row r="10" spans="1:15" s="2" customFormat="1" ht="18" customHeight="1" thickBot="1" x14ac:dyDescent="0.35">
      <c r="A10" s="8" t="s">
        <v>10</v>
      </c>
      <c r="B10" s="13">
        <v>4428.7299999999996</v>
      </c>
      <c r="C10" s="11">
        <v>9928.5499999999993</v>
      </c>
      <c r="D10" s="14">
        <v>0</v>
      </c>
      <c r="E10" s="15">
        <f t="shared" ref="E10" si="0">SUM(B10:D10)</f>
        <v>14357.279999999999</v>
      </c>
      <c r="N10" s="7"/>
      <c r="O10" s="7"/>
    </row>
    <row r="11" spans="1:15" s="2" customFormat="1" ht="43.5" customHeight="1" thickBot="1" x14ac:dyDescent="0.35">
      <c r="A11" s="18" t="s">
        <v>3</v>
      </c>
      <c r="B11" s="107" t="s">
        <v>276</v>
      </c>
      <c r="C11" s="108"/>
      <c r="D11" s="108"/>
      <c r="E11" s="109"/>
      <c r="N11" s="9"/>
      <c r="O11" s="9"/>
    </row>
    <row r="12" spans="1:15" s="2" customFormat="1" ht="13.5" customHeight="1" thickBot="1" x14ac:dyDescent="0.35">
      <c r="A12" s="30"/>
      <c r="B12" s="10"/>
      <c r="C12" s="10"/>
      <c r="D12" s="10"/>
      <c r="E12" s="31"/>
    </row>
    <row r="13" spans="1:15" s="2" customFormat="1" ht="24" customHeight="1" thickBot="1" x14ac:dyDescent="0.35">
      <c r="A13" s="45" t="s">
        <v>78</v>
      </c>
      <c r="B13" s="57"/>
      <c r="C13" s="57"/>
      <c r="D13" s="58"/>
      <c r="E13" s="59"/>
      <c r="F13" s="1"/>
      <c r="G13" s="1"/>
      <c r="H13" s="1"/>
    </row>
    <row r="14" spans="1:15" s="2" customFormat="1" ht="81" customHeight="1" thickBot="1" x14ac:dyDescent="0.35">
      <c r="A14" s="17" t="s">
        <v>5</v>
      </c>
      <c r="B14" s="48" t="s">
        <v>79</v>
      </c>
      <c r="C14" s="49"/>
      <c r="D14" s="49"/>
      <c r="E14" s="50"/>
      <c r="F14" s="1"/>
      <c r="G14" s="1"/>
      <c r="H14" s="1"/>
    </row>
    <row r="15" spans="1:15" s="2" customFormat="1" ht="22.5" customHeight="1" x14ac:dyDescent="0.3">
      <c r="A15" s="28" t="s">
        <v>19</v>
      </c>
      <c r="B15" s="22"/>
      <c r="C15" s="23"/>
      <c r="D15" s="23"/>
      <c r="E15" s="29">
        <v>50000</v>
      </c>
      <c r="F15" s="1"/>
      <c r="G15" s="1"/>
      <c r="H15" s="1"/>
    </row>
    <row r="16" spans="1:15" s="2" customFormat="1" ht="39.75" customHeight="1" thickBot="1" x14ac:dyDescent="0.35">
      <c r="A16" s="16" t="s">
        <v>6</v>
      </c>
      <c r="B16" s="51" t="s">
        <v>41</v>
      </c>
      <c r="C16" s="52"/>
      <c r="D16" s="52"/>
      <c r="E16" s="53"/>
      <c r="F16" s="1"/>
      <c r="G16" s="1"/>
      <c r="H16" s="1"/>
    </row>
    <row r="17" spans="1:15" s="2" customFormat="1" ht="18" customHeight="1" thickBot="1" x14ac:dyDescent="0.35">
      <c r="A17" s="21" t="s">
        <v>53</v>
      </c>
      <c r="B17" s="3" t="s">
        <v>0</v>
      </c>
      <c r="C17" s="3" t="s">
        <v>1</v>
      </c>
      <c r="D17" s="3" t="s">
        <v>2</v>
      </c>
      <c r="E17" s="4" t="s">
        <v>18</v>
      </c>
      <c r="N17" s="6"/>
      <c r="O17" s="6"/>
    </row>
    <row r="18" spans="1:15" s="2" customFormat="1" ht="18" customHeight="1" thickBot="1" x14ac:dyDescent="0.35">
      <c r="A18" s="8" t="s">
        <v>10</v>
      </c>
      <c r="B18" s="13">
        <v>0</v>
      </c>
      <c r="C18" s="11">
        <v>0</v>
      </c>
      <c r="D18" s="14">
        <v>0</v>
      </c>
      <c r="E18" s="15">
        <f t="shared" ref="E18" si="1">SUM(B18:D18)</f>
        <v>0</v>
      </c>
      <c r="N18" s="7"/>
      <c r="O18" s="7"/>
    </row>
    <row r="19" spans="1:15" s="2" customFormat="1" ht="43.5" customHeight="1" thickBot="1" x14ac:dyDescent="0.35">
      <c r="A19" s="18" t="s">
        <v>3</v>
      </c>
      <c r="B19" s="60" t="s">
        <v>326</v>
      </c>
      <c r="C19" s="61"/>
      <c r="D19" s="61"/>
      <c r="E19" s="62"/>
      <c r="N19" s="9"/>
      <c r="O19" s="9"/>
    </row>
    <row r="20" spans="1:15" s="2" customFormat="1" ht="13.5" customHeight="1" thickBot="1" x14ac:dyDescent="0.35">
      <c r="A20" s="30"/>
      <c r="B20" s="10"/>
      <c r="C20" s="10"/>
      <c r="D20" s="10"/>
      <c r="E20" s="31"/>
    </row>
    <row r="21" spans="1:15" s="2" customFormat="1" ht="24" customHeight="1" thickBot="1" x14ac:dyDescent="0.35">
      <c r="A21" s="45" t="s">
        <v>67</v>
      </c>
      <c r="B21" s="57"/>
      <c r="C21" s="57"/>
      <c r="D21" s="58"/>
      <c r="E21" s="59"/>
      <c r="F21" s="1"/>
      <c r="G21" s="1"/>
      <c r="H21" s="1"/>
    </row>
    <row r="22" spans="1:15" s="2" customFormat="1" ht="39.75" customHeight="1" thickBot="1" x14ac:dyDescent="0.35">
      <c r="A22" s="17" t="s">
        <v>5</v>
      </c>
      <c r="B22" s="48" t="s">
        <v>132</v>
      </c>
      <c r="C22" s="49"/>
      <c r="D22" s="49"/>
      <c r="E22" s="50"/>
      <c r="F22" s="1"/>
      <c r="G22" s="1"/>
      <c r="H22" s="1"/>
    </row>
    <row r="23" spans="1:15" s="2" customFormat="1" ht="22.5" customHeight="1" x14ac:dyDescent="0.3">
      <c r="A23" s="28" t="s">
        <v>19</v>
      </c>
      <c r="B23" s="22"/>
      <c r="C23" s="23"/>
      <c r="D23" s="23"/>
      <c r="E23" s="29">
        <v>50000</v>
      </c>
      <c r="F23" s="1"/>
      <c r="G23" s="1"/>
      <c r="H23" s="1"/>
    </row>
    <row r="24" spans="1:15" s="2" customFormat="1" ht="39.75" customHeight="1" thickBot="1" x14ac:dyDescent="0.35">
      <c r="A24" s="16" t="s">
        <v>6</v>
      </c>
      <c r="B24" s="51" t="s">
        <v>34</v>
      </c>
      <c r="C24" s="52"/>
      <c r="D24" s="52"/>
      <c r="E24" s="53"/>
      <c r="F24" s="1"/>
      <c r="G24" s="1"/>
      <c r="H24" s="1"/>
    </row>
    <row r="25" spans="1:15" s="2" customFormat="1" ht="18" customHeight="1" thickBot="1" x14ac:dyDescent="0.35">
      <c r="A25" s="21" t="s">
        <v>53</v>
      </c>
      <c r="B25" s="3" t="s">
        <v>0</v>
      </c>
      <c r="C25" s="3" t="s">
        <v>1</v>
      </c>
      <c r="D25" s="3" t="s">
        <v>2</v>
      </c>
      <c r="E25" s="4" t="s">
        <v>18</v>
      </c>
      <c r="N25" s="6"/>
      <c r="O25" s="6"/>
    </row>
    <row r="26" spans="1:15" s="2" customFormat="1" ht="18" customHeight="1" thickBot="1" x14ac:dyDescent="0.35">
      <c r="A26" s="8" t="s">
        <v>10</v>
      </c>
      <c r="B26" s="13">
        <v>0</v>
      </c>
      <c r="C26" s="11">
        <v>0</v>
      </c>
      <c r="D26" s="14">
        <v>50000</v>
      </c>
      <c r="E26" s="15">
        <f t="shared" ref="E26" si="2">SUM(B26:D26)</f>
        <v>50000</v>
      </c>
      <c r="N26" s="7"/>
      <c r="O26" s="7"/>
    </row>
    <row r="27" spans="1:15" s="2" customFormat="1" ht="64.5" customHeight="1" thickBot="1" x14ac:dyDescent="0.35">
      <c r="A27" s="18" t="s">
        <v>3</v>
      </c>
      <c r="B27" s="60" t="s">
        <v>301</v>
      </c>
      <c r="C27" s="61"/>
      <c r="D27" s="61"/>
      <c r="E27" s="62"/>
      <c r="N27" s="9"/>
      <c r="O27" s="9"/>
    </row>
    <row r="28" spans="1:15" s="2" customFormat="1" ht="13.5" customHeight="1" thickBot="1" x14ac:dyDescent="0.35">
      <c r="A28" s="30"/>
      <c r="B28" s="10"/>
      <c r="C28" s="10"/>
      <c r="D28" s="10"/>
      <c r="E28" s="31"/>
    </row>
    <row r="29" spans="1:15" s="2" customFormat="1" ht="24" customHeight="1" thickBot="1" x14ac:dyDescent="0.35">
      <c r="A29" s="45" t="s">
        <v>135</v>
      </c>
      <c r="B29" s="46"/>
      <c r="C29" s="46"/>
      <c r="D29" s="46"/>
      <c r="E29" s="47"/>
      <c r="F29" s="1"/>
      <c r="G29" s="1"/>
      <c r="H29" s="1"/>
    </row>
    <row r="30" spans="1:15" s="2" customFormat="1" ht="37.5" customHeight="1" thickBot="1" x14ac:dyDescent="0.35">
      <c r="A30" s="17" t="s">
        <v>5</v>
      </c>
      <c r="B30" s="48" t="s">
        <v>136</v>
      </c>
      <c r="C30" s="85"/>
      <c r="D30" s="85"/>
      <c r="E30" s="86"/>
      <c r="F30" s="1"/>
      <c r="G30" s="1"/>
      <c r="H30" s="1"/>
    </row>
    <row r="31" spans="1:15" s="2" customFormat="1" ht="22.5" customHeight="1" x14ac:dyDescent="0.3">
      <c r="A31" s="28" t="s">
        <v>19</v>
      </c>
      <c r="B31" s="22"/>
      <c r="C31" s="23"/>
      <c r="D31" s="23"/>
      <c r="E31" s="29">
        <v>100000</v>
      </c>
      <c r="F31" s="1"/>
      <c r="G31" s="1"/>
      <c r="H31" s="1"/>
    </row>
    <row r="32" spans="1:15" s="2" customFormat="1" ht="39.75" customHeight="1" thickBot="1" x14ac:dyDescent="0.35">
      <c r="A32" s="16" t="s">
        <v>6</v>
      </c>
      <c r="B32" s="51" t="s">
        <v>48</v>
      </c>
      <c r="C32" s="52"/>
      <c r="D32" s="52"/>
      <c r="E32" s="53"/>
      <c r="F32" s="1"/>
      <c r="G32" s="1"/>
      <c r="H32" s="1"/>
    </row>
    <row r="33" spans="1:15" s="2" customFormat="1" ht="18" customHeight="1" thickBot="1" x14ac:dyDescent="0.35">
      <c r="A33" s="21" t="s">
        <v>53</v>
      </c>
      <c r="B33" s="3" t="s">
        <v>0</v>
      </c>
      <c r="C33" s="3" t="s">
        <v>1</v>
      </c>
      <c r="D33" s="3" t="s">
        <v>2</v>
      </c>
      <c r="E33" s="4" t="s">
        <v>18</v>
      </c>
      <c r="N33" s="6"/>
      <c r="O33" s="6"/>
    </row>
    <row r="34" spans="1:15" s="2" customFormat="1" ht="18" customHeight="1" thickBot="1" x14ac:dyDescent="0.35">
      <c r="A34" s="8" t="s">
        <v>10</v>
      </c>
      <c r="B34" s="13">
        <v>0</v>
      </c>
      <c r="C34" s="11">
        <v>0</v>
      </c>
      <c r="D34" s="14">
        <v>3802.43</v>
      </c>
      <c r="E34" s="15">
        <f t="shared" ref="E34" si="3">SUM(B34:D34)</f>
        <v>3802.43</v>
      </c>
      <c r="N34" s="7"/>
      <c r="O34" s="7"/>
    </row>
    <row r="35" spans="1:15" s="2" customFormat="1" ht="54.75" customHeight="1" thickBot="1" x14ac:dyDescent="0.35">
      <c r="A35" s="18" t="s">
        <v>3</v>
      </c>
      <c r="B35" s="92" t="s">
        <v>335</v>
      </c>
      <c r="C35" s="93"/>
      <c r="D35" s="93"/>
      <c r="E35" s="94"/>
      <c r="N35" s="9"/>
      <c r="O35" s="9"/>
    </row>
    <row r="36" spans="1:15" s="2" customFormat="1" ht="13.5" customHeight="1" thickBot="1" x14ac:dyDescent="0.35">
      <c r="A36" s="30"/>
      <c r="B36" s="10"/>
      <c r="C36" s="10"/>
      <c r="D36" s="10"/>
      <c r="E36" s="31"/>
    </row>
    <row r="37" spans="1:15" s="2" customFormat="1" ht="24" customHeight="1" thickBot="1" x14ac:dyDescent="0.35">
      <c r="A37" s="45" t="s">
        <v>142</v>
      </c>
      <c r="B37" s="57"/>
      <c r="C37" s="57"/>
      <c r="D37" s="58"/>
      <c r="E37" s="59"/>
      <c r="F37" s="1"/>
      <c r="G37" s="1"/>
      <c r="H37" s="1"/>
    </row>
    <row r="38" spans="1:15" s="2" customFormat="1" ht="60" customHeight="1" thickBot="1" x14ac:dyDescent="0.35">
      <c r="A38" s="17" t="s">
        <v>5</v>
      </c>
      <c r="B38" s="48" t="s">
        <v>152</v>
      </c>
      <c r="C38" s="49"/>
      <c r="D38" s="49"/>
      <c r="E38" s="50"/>
      <c r="F38" s="1"/>
      <c r="G38" s="1"/>
      <c r="H38" s="1"/>
    </row>
    <row r="39" spans="1:15" s="2" customFormat="1" ht="22.5" customHeight="1" x14ac:dyDescent="0.3">
      <c r="A39" s="28" t="s">
        <v>19</v>
      </c>
      <c r="B39" s="22"/>
      <c r="C39" s="23"/>
      <c r="D39" s="23"/>
      <c r="E39" s="29">
        <v>86850</v>
      </c>
      <c r="F39" s="1"/>
      <c r="G39" s="1"/>
      <c r="H39" s="1"/>
    </row>
    <row r="40" spans="1:15" s="2" customFormat="1" ht="39.75" customHeight="1" thickBot="1" x14ac:dyDescent="0.35">
      <c r="A40" s="16" t="s">
        <v>6</v>
      </c>
      <c r="B40" s="51" t="s">
        <v>9</v>
      </c>
      <c r="C40" s="52"/>
      <c r="D40" s="52"/>
      <c r="E40" s="53"/>
      <c r="F40" s="1"/>
      <c r="G40" s="1"/>
      <c r="H40" s="1"/>
    </row>
    <row r="41" spans="1:15" s="2" customFormat="1" ht="18" customHeight="1" thickBot="1" x14ac:dyDescent="0.35">
      <c r="A41" s="21" t="s">
        <v>53</v>
      </c>
      <c r="B41" s="3" t="s">
        <v>0</v>
      </c>
      <c r="C41" s="3" t="s">
        <v>1</v>
      </c>
      <c r="D41" s="3" t="s">
        <v>2</v>
      </c>
      <c r="E41" s="4" t="s">
        <v>18</v>
      </c>
      <c r="N41" s="6"/>
      <c r="O41" s="6"/>
    </row>
    <row r="42" spans="1:15" s="2" customFormat="1" ht="18" customHeight="1" thickBot="1" x14ac:dyDescent="0.35">
      <c r="A42" s="8" t="s">
        <v>10</v>
      </c>
      <c r="B42" s="13">
        <v>86850</v>
      </c>
      <c r="C42" s="11">
        <v>0</v>
      </c>
      <c r="D42" s="14">
        <v>0</v>
      </c>
      <c r="E42" s="15">
        <f t="shared" ref="E42" si="4">SUM(B42:D42)</f>
        <v>86850</v>
      </c>
      <c r="N42" s="7"/>
      <c r="O42" s="7"/>
    </row>
    <row r="43" spans="1:15" s="2" customFormat="1" ht="51.75" customHeight="1" thickBot="1" x14ac:dyDescent="0.35">
      <c r="A43" s="18" t="s">
        <v>3</v>
      </c>
      <c r="B43" s="107" t="s">
        <v>258</v>
      </c>
      <c r="C43" s="108"/>
      <c r="D43" s="108"/>
      <c r="E43" s="109"/>
      <c r="N43" s="9"/>
      <c r="O43" s="9"/>
    </row>
    <row r="44" spans="1:15" s="2" customFormat="1" ht="13.5" customHeight="1" thickBot="1" x14ac:dyDescent="0.35">
      <c r="A44" s="30"/>
      <c r="B44" s="10"/>
      <c r="C44" s="10"/>
      <c r="D44" s="10"/>
      <c r="E44" s="31"/>
    </row>
    <row r="45" spans="1:15" s="2" customFormat="1" ht="24" customHeight="1" thickBot="1" x14ac:dyDescent="0.35">
      <c r="A45" s="45" t="s">
        <v>99</v>
      </c>
      <c r="B45" s="57"/>
      <c r="C45" s="57"/>
      <c r="D45" s="58"/>
      <c r="E45" s="59"/>
      <c r="F45" s="1"/>
      <c r="G45" s="1"/>
      <c r="H45" s="1"/>
    </row>
    <row r="46" spans="1:15" s="2" customFormat="1" ht="39" customHeight="1" thickBot="1" x14ac:dyDescent="0.35">
      <c r="A46" s="17" t="s">
        <v>5</v>
      </c>
      <c r="B46" s="48" t="s">
        <v>155</v>
      </c>
      <c r="C46" s="49"/>
      <c r="D46" s="49"/>
      <c r="E46" s="50"/>
      <c r="F46" s="1"/>
      <c r="G46" s="1"/>
      <c r="H46" s="1"/>
    </row>
    <row r="47" spans="1:15" s="2" customFormat="1" ht="22.5" customHeight="1" x14ac:dyDescent="0.3">
      <c r="A47" s="28" t="s">
        <v>19</v>
      </c>
      <c r="B47" s="22"/>
      <c r="C47" s="23"/>
      <c r="D47" s="23"/>
      <c r="E47" s="29">
        <v>10372.219999999999</v>
      </c>
      <c r="F47" s="1"/>
      <c r="G47" s="1"/>
      <c r="H47" s="1"/>
    </row>
    <row r="48" spans="1:15" s="2" customFormat="1" ht="39.75" customHeight="1" thickBot="1" x14ac:dyDescent="0.35">
      <c r="A48" s="16" t="s">
        <v>6</v>
      </c>
      <c r="B48" s="51" t="s">
        <v>9</v>
      </c>
      <c r="C48" s="52"/>
      <c r="D48" s="52"/>
      <c r="E48" s="53"/>
      <c r="F48" s="1"/>
      <c r="G48" s="1"/>
      <c r="H48" s="1"/>
    </row>
    <row r="49" spans="1:15" s="2" customFormat="1" ht="18" customHeight="1" thickBot="1" x14ac:dyDescent="0.35">
      <c r="A49" s="21" t="s">
        <v>53</v>
      </c>
      <c r="B49" s="3" t="s">
        <v>0</v>
      </c>
      <c r="C49" s="3" t="s">
        <v>1</v>
      </c>
      <c r="D49" s="3" t="s">
        <v>2</v>
      </c>
      <c r="E49" s="4" t="s">
        <v>18</v>
      </c>
      <c r="N49" s="6"/>
      <c r="O49" s="6"/>
    </row>
    <row r="50" spans="1:15" s="2" customFormat="1" ht="18" customHeight="1" thickBot="1" x14ac:dyDescent="0.35">
      <c r="A50" s="8" t="s">
        <v>10</v>
      </c>
      <c r="B50" s="13">
        <v>0</v>
      </c>
      <c r="C50" s="11">
        <v>10372.219999999999</v>
      </c>
      <c r="D50" s="14">
        <v>0</v>
      </c>
      <c r="E50" s="15">
        <f t="shared" ref="E50" si="5">SUM(B50:D50)</f>
        <v>10372.219999999999</v>
      </c>
      <c r="N50" s="7"/>
      <c r="O50" s="7"/>
    </row>
    <row r="51" spans="1:15" s="2" customFormat="1" ht="43.5" customHeight="1" thickBot="1" x14ac:dyDescent="0.35">
      <c r="A51" s="18" t="s">
        <v>3</v>
      </c>
      <c r="B51" s="107" t="s">
        <v>267</v>
      </c>
      <c r="C51" s="108"/>
      <c r="D51" s="108"/>
      <c r="E51" s="109"/>
      <c r="N51" s="9"/>
      <c r="O51" s="9"/>
    </row>
    <row r="52" spans="1:15" s="2" customFormat="1" ht="13.5" customHeight="1" thickBot="1" x14ac:dyDescent="0.35">
      <c r="A52" s="30"/>
      <c r="B52" s="10"/>
      <c r="C52" s="10"/>
      <c r="D52" s="10"/>
      <c r="E52" s="31"/>
    </row>
    <row r="53" spans="1:15" s="2" customFormat="1" ht="24" customHeight="1" thickBot="1" x14ac:dyDescent="0.35">
      <c r="A53" s="45" t="s">
        <v>59</v>
      </c>
      <c r="B53" s="57"/>
      <c r="C53" s="57"/>
      <c r="D53" s="58"/>
      <c r="E53" s="59"/>
      <c r="F53" s="1"/>
      <c r="G53" s="1"/>
      <c r="H53" s="1"/>
    </row>
    <row r="54" spans="1:15" s="2" customFormat="1" ht="59.25" customHeight="1" thickBot="1" x14ac:dyDescent="0.35">
      <c r="A54" s="17" t="s">
        <v>5</v>
      </c>
      <c r="B54" s="48" t="s">
        <v>168</v>
      </c>
      <c r="C54" s="85"/>
      <c r="D54" s="85"/>
      <c r="E54" s="86"/>
      <c r="F54" s="1"/>
      <c r="G54" s="1"/>
      <c r="H54" s="1"/>
    </row>
    <row r="55" spans="1:15" s="2" customFormat="1" ht="22.5" customHeight="1" x14ac:dyDescent="0.3">
      <c r="A55" s="28" t="s">
        <v>19</v>
      </c>
      <c r="B55" s="22"/>
      <c r="C55" s="23"/>
      <c r="D55" s="23"/>
      <c r="E55" s="29">
        <v>27222.22</v>
      </c>
      <c r="F55" s="1"/>
      <c r="G55" s="1"/>
      <c r="H55" s="1"/>
    </row>
    <row r="56" spans="1:15" s="2" customFormat="1" ht="39.75" customHeight="1" thickBot="1" x14ac:dyDescent="0.35">
      <c r="A56" s="16" t="s">
        <v>6</v>
      </c>
      <c r="B56" s="76" t="s">
        <v>37</v>
      </c>
      <c r="C56" s="77"/>
      <c r="D56" s="77"/>
      <c r="E56" s="78"/>
      <c r="F56" s="1"/>
      <c r="G56" s="1"/>
      <c r="H56" s="1"/>
    </row>
    <row r="57" spans="1:15" s="2" customFormat="1" ht="18" customHeight="1" thickBot="1" x14ac:dyDescent="0.35">
      <c r="A57" s="21" t="s">
        <v>53</v>
      </c>
      <c r="B57" s="3" t="s">
        <v>0</v>
      </c>
      <c r="C57" s="3" t="s">
        <v>1</v>
      </c>
      <c r="D57" s="3" t="s">
        <v>2</v>
      </c>
      <c r="E57" s="4" t="s">
        <v>18</v>
      </c>
      <c r="N57" s="6"/>
      <c r="O57" s="6"/>
    </row>
    <row r="58" spans="1:15" s="2" customFormat="1" ht="18" customHeight="1" thickBot="1" x14ac:dyDescent="0.35">
      <c r="A58" s="8" t="s">
        <v>10</v>
      </c>
      <c r="B58" s="13">
        <v>27222.22</v>
      </c>
      <c r="C58" s="11">
        <v>0</v>
      </c>
      <c r="D58" s="14">
        <v>0</v>
      </c>
      <c r="E58" s="15">
        <f t="shared" ref="E58" si="6">SUM(B58:D58)</f>
        <v>27222.22</v>
      </c>
      <c r="N58" s="7"/>
      <c r="O58" s="7"/>
    </row>
    <row r="59" spans="1:15" s="2" customFormat="1" ht="61.5" customHeight="1" thickBot="1" x14ac:dyDescent="0.35">
      <c r="A59" s="18" t="s">
        <v>3</v>
      </c>
      <c r="B59" s="60" t="s">
        <v>322</v>
      </c>
      <c r="C59" s="61"/>
      <c r="D59" s="61"/>
      <c r="E59" s="62"/>
      <c r="N59" s="9"/>
      <c r="O59" s="9"/>
    </row>
    <row r="60" spans="1:15" s="2" customFormat="1" ht="13.5" customHeight="1" thickBot="1" x14ac:dyDescent="0.35">
      <c r="A60" s="30"/>
      <c r="B60" s="10"/>
      <c r="C60" s="10"/>
      <c r="D60" s="10"/>
      <c r="E60" s="31"/>
    </row>
    <row r="61" spans="1:15" s="2" customFormat="1" ht="24" customHeight="1" thickBot="1" x14ac:dyDescent="0.35">
      <c r="A61" s="45" t="s">
        <v>150</v>
      </c>
      <c r="B61" s="57"/>
      <c r="C61" s="57"/>
      <c r="D61" s="58"/>
      <c r="E61" s="59"/>
      <c r="F61" s="1"/>
      <c r="G61" s="1"/>
      <c r="H61" s="1"/>
    </row>
    <row r="62" spans="1:15" s="2" customFormat="1" ht="62.25" customHeight="1" thickBot="1" x14ac:dyDescent="0.35">
      <c r="A62" s="17" t="s">
        <v>5</v>
      </c>
      <c r="B62" s="48" t="s">
        <v>177</v>
      </c>
      <c r="C62" s="49"/>
      <c r="D62" s="49"/>
      <c r="E62" s="50"/>
      <c r="F62" s="1"/>
      <c r="G62" s="1"/>
      <c r="H62" s="1"/>
    </row>
    <row r="63" spans="1:15" s="2" customFormat="1" ht="22.5" customHeight="1" x14ac:dyDescent="0.3">
      <c r="A63" s="28" t="s">
        <v>19</v>
      </c>
      <c r="B63" s="22"/>
      <c r="C63" s="23"/>
      <c r="D63" s="23"/>
      <c r="E63" s="29">
        <v>70000</v>
      </c>
      <c r="F63" s="1"/>
      <c r="G63" s="1"/>
      <c r="H63" s="1"/>
    </row>
    <row r="64" spans="1:15" s="2" customFormat="1" ht="39.75" customHeight="1" thickBot="1" x14ac:dyDescent="0.35">
      <c r="A64" s="16" t="s">
        <v>6</v>
      </c>
      <c r="B64" s="51" t="s">
        <v>11</v>
      </c>
      <c r="C64" s="52"/>
      <c r="D64" s="52"/>
      <c r="E64" s="53"/>
      <c r="F64" s="1"/>
      <c r="G64" s="1"/>
      <c r="H64" s="1"/>
    </row>
    <row r="65" spans="1:15" s="2" customFormat="1" ht="18" customHeight="1" thickBot="1" x14ac:dyDescent="0.35">
      <c r="A65" s="21" t="s">
        <v>53</v>
      </c>
      <c r="B65" s="3" t="s">
        <v>0</v>
      </c>
      <c r="C65" s="3" t="s">
        <v>1</v>
      </c>
      <c r="D65" s="3" t="s">
        <v>2</v>
      </c>
      <c r="E65" s="4" t="s">
        <v>18</v>
      </c>
      <c r="N65" s="6"/>
      <c r="O65" s="6"/>
    </row>
    <row r="66" spans="1:15" s="2" customFormat="1" ht="18" customHeight="1" thickBot="1" x14ac:dyDescent="0.35">
      <c r="A66" s="8" t="s">
        <v>10</v>
      </c>
      <c r="B66" s="13">
        <v>0</v>
      </c>
      <c r="C66" s="11">
        <v>8702.5</v>
      </c>
      <c r="D66" s="14">
        <v>0</v>
      </c>
      <c r="E66" s="15">
        <f t="shared" ref="E66" si="7">SUM(B66:D66)</f>
        <v>8702.5</v>
      </c>
      <c r="N66" s="7"/>
      <c r="O66" s="7"/>
    </row>
    <row r="67" spans="1:15" s="2" customFormat="1" ht="40.5" customHeight="1" thickBot="1" x14ac:dyDescent="0.35">
      <c r="A67" s="18" t="s">
        <v>3</v>
      </c>
      <c r="B67" s="60" t="s">
        <v>277</v>
      </c>
      <c r="C67" s="61"/>
      <c r="D67" s="61"/>
      <c r="E67" s="62"/>
      <c r="N67" s="9"/>
      <c r="O67" s="9"/>
    </row>
    <row r="68" spans="1:15" s="2" customFormat="1" ht="24.75" hidden="1" customHeight="1" thickBot="1" x14ac:dyDescent="0.35">
      <c r="A68" s="30"/>
      <c r="B68" s="10"/>
      <c r="C68" s="10"/>
      <c r="D68" s="10"/>
      <c r="E68" s="31"/>
    </row>
    <row r="69" spans="1:15" s="2" customFormat="1" ht="3.75" hidden="1" customHeight="1" thickBot="1" x14ac:dyDescent="0.35">
      <c r="A69" s="103" t="s">
        <v>253</v>
      </c>
      <c r="B69" s="104"/>
      <c r="C69" s="104"/>
      <c r="D69" s="105"/>
      <c r="E69" s="106"/>
      <c r="F69" s="1"/>
      <c r="G69" s="1"/>
      <c r="H69" s="1"/>
    </row>
    <row r="70" spans="1:15" s="2" customFormat="1" ht="38.25" hidden="1" customHeight="1" thickBot="1" x14ac:dyDescent="0.35">
      <c r="A70" s="17" t="s">
        <v>5</v>
      </c>
      <c r="B70" s="63"/>
      <c r="C70" s="64"/>
      <c r="D70" s="64"/>
      <c r="E70" s="65"/>
      <c r="F70" s="1"/>
      <c r="G70" s="1"/>
      <c r="H70" s="1"/>
    </row>
    <row r="71" spans="1:15" s="2" customFormat="1" ht="22.5" hidden="1" customHeight="1" x14ac:dyDescent="0.3">
      <c r="A71" s="28" t="s">
        <v>19</v>
      </c>
      <c r="B71" s="24"/>
      <c r="C71" s="25"/>
      <c r="D71" s="25"/>
      <c r="E71" s="29"/>
      <c r="F71" s="1"/>
      <c r="G71" s="1"/>
      <c r="H71" s="1"/>
    </row>
    <row r="72" spans="1:15" s="2" customFormat="1" ht="39.75" hidden="1" customHeight="1" thickBot="1" x14ac:dyDescent="0.35">
      <c r="A72" s="16" t="s">
        <v>6</v>
      </c>
      <c r="B72" s="51" t="s">
        <v>48</v>
      </c>
      <c r="C72" s="52"/>
      <c r="D72" s="52"/>
      <c r="E72" s="53"/>
      <c r="F72" s="1"/>
      <c r="G72" s="1"/>
      <c r="H72" s="1"/>
    </row>
    <row r="73" spans="1:15" s="2" customFormat="1" ht="18" hidden="1" customHeight="1" thickBot="1" x14ac:dyDescent="0.35">
      <c r="A73" s="21" t="s">
        <v>53</v>
      </c>
      <c r="B73" s="3" t="s">
        <v>0</v>
      </c>
      <c r="C73" s="3" t="s">
        <v>1</v>
      </c>
      <c r="D73" s="3" t="s">
        <v>2</v>
      </c>
      <c r="E73" s="4" t="s">
        <v>18</v>
      </c>
      <c r="N73" s="6"/>
      <c r="O73" s="6"/>
    </row>
    <row r="74" spans="1:15" s="2" customFormat="1" ht="1.5" customHeight="1" thickBot="1" x14ac:dyDescent="0.35">
      <c r="A74" s="8" t="s">
        <v>10</v>
      </c>
      <c r="B74" s="13"/>
      <c r="C74" s="11">
        <v>0</v>
      </c>
      <c r="D74" s="14">
        <v>0</v>
      </c>
      <c r="E74" s="15">
        <f t="shared" ref="E74" si="8">SUM(B74:D74)</f>
        <v>0</v>
      </c>
      <c r="N74" s="7"/>
      <c r="O74" s="7"/>
    </row>
    <row r="75" spans="1:15" s="2" customFormat="1" ht="28.5" hidden="1" customHeight="1" thickBot="1" x14ac:dyDescent="0.35">
      <c r="A75" s="18" t="s">
        <v>3</v>
      </c>
      <c r="B75" s="60"/>
      <c r="C75" s="61"/>
      <c r="D75" s="61"/>
      <c r="E75" s="62"/>
      <c r="N75" s="9"/>
      <c r="O75" s="9"/>
    </row>
    <row r="76" spans="1:15" s="2" customFormat="1" ht="13.5" hidden="1" customHeight="1" thickBot="1" x14ac:dyDescent="0.35">
      <c r="A76" s="30"/>
      <c r="B76" s="10"/>
      <c r="C76" s="10"/>
      <c r="D76" s="10"/>
      <c r="E76" s="31"/>
    </row>
    <row r="77" spans="1:15" ht="21" thickBot="1" x14ac:dyDescent="0.35">
      <c r="A77" s="66" t="s">
        <v>51</v>
      </c>
      <c r="B77" s="67"/>
      <c r="C77" s="67"/>
      <c r="D77" s="67"/>
      <c r="E77" s="19">
        <f>SUM(E7+E15+E23+E31+E39+E47+E55+E63+E71)</f>
        <v>409444.43999999994</v>
      </c>
    </row>
    <row r="78" spans="1:15" ht="21" thickBot="1" x14ac:dyDescent="0.35">
      <c r="A78" s="66" t="s">
        <v>313</v>
      </c>
      <c r="B78" s="67"/>
      <c r="C78" s="67"/>
      <c r="D78" s="67"/>
      <c r="E78" s="19">
        <f>SUM(E10+E18+E26+E34+E42+E50+E58+E66+E74)</f>
        <v>201306.65</v>
      </c>
    </row>
  </sheetData>
  <mergeCells count="43">
    <mergeCell ref="B67:E67"/>
    <mergeCell ref="A78:D78"/>
    <mergeCell ref="A21:E21"/>
    <mergeCell ref="B22:E22"/>
    <mergeCell ref="B24:E24"/>
    <mergeCell ref="B27:E27"/>
    <mergeCell ref="A77:D77"/>
    <mergeCell ref="B70:E70"/>
    <mergeCell ref="B48:E48"/>
    <mergeCell ref="B51:E51"/>
    <mergeCell ref="A53:E53"/>
    <mergeCell ref="B54:E54"/>
    <mergeCell ref="B56:E56"/>
    <mergeCell ref="B59:E59"/>
    <mergeCell ref="A61:E61"/>
    <mergeCell ref="B62:E62"/>
    <mergeCell ref="B64:E64"/>
    <mergeCell ref="B43:E43"/>
    <mergeCell ref="A45:E45"/>
    <mergeCell ref="A13:E13"/>
    <mergeCell ref="B14:E14"/>
    <mergeCell ref="B16:E16"/>
    <mergeCell ref="B32:E32"/>
    <mergeCell ref="B35:E35"/>
    <mergeCell ref="A37:E37"/>
    <mergeCell ref="B38:E38"/>
    <mergeCell ref="B40:E40"/>
    <mergeCell ref="B72:E72"/>
    <mergeCell ref="B75:E75"/>
    <mergeCell ref="B19:E19"/>
    <mergeCell ref="B6:E6"/>
    <mergeCell ref="A1:E1"/>
    <mergeCell ref="A2:E2"/>
    <mergeCell ref="A3:A4"/>
    <mergeCell ref="B3:D4"/>
    <mergeCell ref="E3:E4"/>
    <mergeCell ref="A5:E5"/>
    <mergeCell ref="A69:E69"/>
    <mergeCell ref="B46:E46"/>
    <mergeCell ref="B8:E8"/>
    <mergeCell ref="B11:E11"/>
    <mergeCell ref="A29:E29"/>
    <mergeCell ref="B30:E30"/>
  </mergeCells>
  <pageMargins left="0.511811024" right="0.17" top="0.31" bottom="0.24" header="0.17" footer="0.17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-0.249977111117893"/>
  </sheetPr>
  <dimension ref="A1:O102"/>
  <sheetViews>
    <sheetView topLeftCell="A90" zoomScale="110" zoomScaleNormal="110" workbookViewId="0">
      <selection activeCell="B67" sqref="B67:E67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3.28515625" style="12" customWidth="1"/>
    <col min="6" max="16384" width="30" style="12"/>
  </cols>
  <sheetData>
    <row r="1" spans="1:15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</row>
    <row r="2" spans="1:15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</row>
    <row r="3" spans="1:15" s="2" customFormat="1" ht="10.5" customHeight="1" x14ac:dyDescent="0.3">
      <c r="A3" s="37" t="s">
        <v>4</v>
      </c>
      <c r="B3" s="80" t="s">
        <v>13</v>
      </c>
      <c r="C3" s="40"/>
      <c r="D3" s="40"/>
      <c r="E3" s="83" t="s">
        <v>21</v>
      </c>
      <c r="F3" s="1"/>
      <c r="G3" s="1"/>
      <c r="H3" s="1"/>
    </row>
    <row r="4" spans="1:15" s="2" customFormat="1" ht="20.25" customHeight="1" thickBot="1" x14ac:dyDescent="0.35">
      <c r="A4" s="79"/>
      <c r="B4" s="81"/>
      <c r="C4" s="82"/>
      <c r="D4" s="82"/>
      <c r="E4" s="84"/>
      <c r="F4" s="1"/>
      <c r="G4" s="1"/>
      <c r="H4" s="1"/>
    </row>
    <row r="5" spans="1:15" s="2" customFormat="1" ht="24" customHeight="1" thickBot="1" x14ac:dyDescent="0.35">
      <c r="A5" s="45" t="s">
        <v>84</v>
      </c>
      <c r="B5" s="57"/>
      <c r="C5" s="57"/>
      <c r="D5" s="58"/>
      <c r="E5" s="59"/>
      <c r="F5" s="1"/>
      <c r="G5" s="1"/>
      <c r="H5" s="1"/>
    </row>
    <row r="6" spans="1:15" s="2" customFormat="1" ht="59.25" customHeight="1" thickBot="1" x14ac:dyDescent="0.35">
      <c r="A6" s="17" t="s">
        <v>5</v>
      </c>
      <c r="B6" s="48" t="s">
        <v>85</v>
      </c>
      <c r="C6" s="49"/>
      <c r="D6" s="49"/>
      <c r="E6" s="50"/>
      <c r="F6" s="1"/>
      <c r="G6" s="1"/>
      <c r="H6" s="1"/>
    </row>
    <row r="7" spans="1:15" s="2" customFormat="1" ht="22.5" customHeight="1" x14ac:dyDescent="0.3">
      <c r="A7" s="28" t="s">
        <v>19</v>
      </c>
      <c r="B7" s="22"/>
      <c r="C7" s="23"/>
      <c r="D7" s="23"/>
      <c r="E7" s="29">
        <v>100000</v>
      </c>
      <c r="F7" s="1"/>
      <c r="G7" s="1"/>
      <c r="H7" s="1"/>
    </row>
    <row r="8" spans="1:15" s="2" customFormat="1" ht="39.75" customHeight="1" thickBot="1" x14ac:dyDescent="0.35">
      <c r="A8" s="16" t="s">
        <v>6</v>
      </c>
      <c r="B8" s="51" t="s">
        <v>34</v>
      </c>
      <c r="C8" s="52"/>
      <c r="D8" s="52"/>
      <c r="E8" s="53"/>
      <c r="F8" s="1"/>
      <c r="G8" s="1"/>
      <c r="H8" s="1"/>
    </row>
    <row r="9" spans="1:15" s="2" customFormat="1" ht="18" customHeight="1" thickBot="1" x14ac:dyDescent="0.35">
      <c r="A9" s="21" t="s">
        <v>53</v>
      </c>
      <c r="B9" s="3" t="s">
        <v>0</v>
      </c>
      <c r="C9" s="3" t="s">
        <v>1</v>
      </c>
      <c r="D9" s="3" t="s">
        <v>2</v>
      </c>
      <c r="E9" s="4" t="s">
        <v>18</v>
      </c>
      <c r="N9" s="6"/>
      <c r="O9" s="6"/>
    </row>
    <row r="10" spans="1:15" s="2" customFormat="1" ht="18" customHeight="1" thickBot="1" x14ac:dyDescent="0.35">
      <c r="A10" s="8" t="s">
        <v>10</v>
      </c>
      <c r="B10" s="13">
        <v>100000</v>
      </c>
      <c r="C10" s="11">
        <v>0</v>
      </c>
      <c r="D10" s="14">
        <v>0</v>
      </c>
      <c r="E10" s="15">
        <f t="shared" ref="E10" si="0">SUM(B10:D10)</f>
        <v>100000</v>
      </c>
      <c r="N10" s="7"/>
      <c r="O10" s="7"/>
    </row>
    <row r="11" spans="1:15" s="2" customFormat="1" ht="60" customHeight="1" thickBot="1" x14ac:dyDescent="0.35">
      <c r="A11" s="18" t="s">
        <v>3</v>
      </c>
      <c r="B11" s="60" t="s">
        <v>273</v>
      </c>
      <c r="C11" s="61"/>
      <c r="D11" s="61"/>
      <c r="E11" s="62"/>
      <c r="N11" s="9"/>
      <c r="O11" s="9"/>
    </row>
    <row r="12" spans="1:15" s="2" customFormat="1" ht="13.5" customHeight="1" thickBot="1" x14ac:dyDescent="0.35">
      <c r="A12" s="30"/>
      <c r="B12" s="10"/>
      <c r="C12" s="10"/>
      <c r="D12" s="10"/>
      <c r="E12" s="31"/>
    </row>
    <row r="13" spans="1:15" s="2" customFormat="1" ht="24" customHeight="1" thickBot="1" x14ac:dyDescent="0.35">
      <c r="A13" s="45" t="s">
        <v>95</v>
      </c>
      <c r="B13" s="57"/>
      <c r="C13" s="57"/>
      <c r="D13" s="58"/>
      <c r="E13" s="59"/>
      <c r="F13" s="1"/>
      <c r="G13" s="1"/>
      <c r="H13" s="1"/>
    </row>
    <row r="14" spans="1:15" s="2" customFormat="1" ht="64.5" customHeight="1" thickBot="1" x14ac:dyDescent="0.35">
      <c r="A14" s="17" t="s">
        <v>5</v>
      </c>
      <c r="B14" s="48" t="s">
        <v>96</v>
      </c>
      <c r="C14" s="49"/>
      <c r="D14" s="49"/>
      <c r="E14" s="50"/>
      <c r="F14" s="1"/>
      <c r="G14" s="1"/>
      <c r="H14" s="1"/>
    </row>
    <row r="15" spans="1:15" s="2" customFormat="1" ht="22.5" customHeight="1" x14ac:dyDescent="0.3">
      <c r="A15" s="28" t="s">
        <v>19</v>
      </c>
      <c r="B15" s="22"/>
      <c r="C15" s="23"/>
      <c r="D15" s="23"/>
      <c r="E15" s="29">
        <v>15222.22</v>
      </c>
      <c r="F15" s="1"/>
      <c r="G15" s="1"/>
      <c r="H15" s="1"/>
    </row>
    <row r="16" spans="1:15" s="2" customFormat="1" ht="39.75" customHeight="1" thickBot="1" x14ac:dyDescent="0.35">
      <c r="A16" s="16" t="s">
        <v>6</v>
      </c>
      <c r="B16" s="51" t="s">
        <v>34</v>
      </c>
      <c r="C16" s="52"/>
      <c r="D16" s="52"/>
      <c r="E16" s="53"/>
      <c r="F16" s="1"/>
      <c r="G16" s="1"/>
      <c r="H16" s="1"/>
    </row>
    <row r="17" spans="1:15" s="2" customFormat="1" ht="18" customHeight="1" thickBot="1" x14ac:dyDescent="0.35">
      <c r="A17" s="21" t="s">
        <v>53</v>
      </c>
      <c r="B17" s="3" t="s">
        <v>0</v>
      </c>
      <c r="C17" s="3" t="s">
        <v>1</v>
      </c>
      <c r="D17" s="3" t="s">
        <v>2</v>
      </c>
      <c r="E17" s="4" t="s">
        <v>18</v>
      </c>
      <c r="N17" s="6"/>
      <c r="O17" s="6"/>
    </row>
    <row r="18" spans="1:15" s="2" customFormat="1" ht="18" customHeight="1" thickBot="1" x14ac:dyDescent="0.35">
      <c r="A18" s="8" t="s">
        <v>10</v>
      </c>
      <c r="B18" s="13">
        <v>0</v>
      </c>
      <c r="C18" s="11">
        <v>9998.9</v>
      </c>
      <c r="D18" s="14">
        <v>0</v>
      </c>
      <c r="E18" s="15">
        <f t="shared" ref="E18" si="1">SUM(B18:D18)</f>
        <v>9998.9</v>
      </c>
      <c r="N18" s="7"/>
      <c r="O18" s="7"/>
    </row>
    <row r="19" spans="1:15" s="2" customFormat="1" ht="42" customHeight="1" thickBot="1" x14ac:dyDescent="0.35">
      <c r="A19" s="18" t="s">
        <v>3</v>
      </c>
      <c r="B19" s="107" t="s">
        <v>327</v>
      </c>
      <c r="C19" s="108"/>
      <c r="D19" s="108"/>
      <c r="E19" s="109"/>
      <c r="N19" s="9"/>
      <c r="O19" s="9"/>
    </row>
    <row r="20" spans="1:15" s="2" customFormat="1" ht="13.5" customHeight="1" thickBot="1" x14ac:dyDescent="0.35">
      <c r="A20" s="30"/>
      <c r="B20" s="10"/>
      <c r="C20" s="10"/>
      <c r="D20" s="10"/>
      <c r="E20" s="31"/>
    </row>
    <row r="21" spans="1:15" s="2" customFormat="1" ht="24" customHeight="1" thickBot="1" x14ac:dyDescent="0.35">
      <c r="A21" s="45" t="s">
        <v>101</v>
      </c>
      <c r="B21" s="46"/>
      <c r="C21" s="46"/>
      <c r="D21" s="46"/>
      <c r="E21" s="47"/>
      <c r="F21" s="1"/>
      <c r="G21" s="1"/>
      <c r="H21" s="1"/>
    </row>
    <row r="22" spans="1:15" s="2" customFormat="1" ht="60.75" customHeight="1" thickBot="1" x14ac:dyDescent="0.35">
      <c r="A22" s="17" t="s">
        <v>5</v>
      </c>
      <c r="B22" s="48" t="s">
        <v>102</v>
      </c>
      <c r="C22" s="49"/>
      <c r="D22" s="49"/>
      <c r="E22" s="50"/>
      <c r="F22" s="1"/>
      <c r="G22" s="1"/>
      <c r="H22" s="1"/>
    </row>
    <row r="23" spans="1:15" s="2" customFormat="1" ht="22.5" customHeight="1" x14ac:dyDescent="0.3">
      <c r="A23" s="28" t="s">
        <v>19</v>
      </c>
      <c r="B23" s="22"/>
      <c r="C23" s="23"/>
      <c r="D23" s="23"/>
      <c r="E23" s="29">
        <v>10000</v>
      </c>
      <c r="F23" s="1"/>
      <c r="G23" s="1"/>
      <c r="H23" s="1"/>
    </row>
    <row r="24" spans="1:15" s="2" customFormat="1" ht="39.75" customHeight="1" thickBot="1" x14ac:dyDescent="0.35">
      <c r="A24" s="16" t="s">
        <v>6</v>
      </c>
      <c r="B24" s="51" t="s">
        <v>34</v>
      </c>
      <c r="C24" s="52"/>
      <c r="D24" s="52"/>
      <c r="E24" s="53"/>
      <c r="F24" s="1"/>
      <c r="G24" s="1"/>
      <c r="H24" s="1"/>
    </row>
    <row r="25" spans="1:15" s="2" customFormat="1" ht="18" customHeight="1" thickBot="1" x14ac:dyDescent="0.35">
      <c r="A25" s="21" t="s">
        <v>53</v>
      </c>
      <c r="B25" s="3" t="s">
        <v>0</v>
      </c>
      <c r="C25" s="3" t="s">
        <v>1</v>
      </c>
      <c r="D25" s="3" t="s">
        <v>2</v>
      </c>
      <c r="E25" s="4" t="s">
        <v>18</v>
      </c>
      <c r="N25" s="6"/>
      <c r="O25" s="6"/>
    </row>
    <row r="26" spans="1:15" s="2" customFormat="1" ht="18" customHeight="1" thickBot="1" x14ac:dyDescent="0.35">
      <c r="A26" s="8" t="s">
        <v>10</v>
      </c>
      <c r="B26" s="13">
        <v>0</v>
      </c>
      <c r="C26" s="11">
        <v>0</v>
      </c>
      <c r="D26" s="14">
        <v>10000</v>
      </c>
      <c r="E26" s="15">
        <f t="shared" ref="E26" si="2">SUM(B26:D26)</f>
        <v>10000</v>
      </c>
      <c r="N26" s="7"/>
      <c r="O26" s="7"/>
    </row>
    <row r="27" spans="1:15" s="2" customFormat="1" ht="111" customHeight="1" thickBot="1" x14ac:dyDescent="0.35">
      <c r="A27" s="18" t="s">
        <v>3</v>
      </c>
      <c r="B27" s="92" t="s">
        <v>319</v>
      </c>
      <c r="C27" s="93"/>
      <c r="D27" s="93"/>
      <c r="E27" s="94"/>
      <c r="N27" s="9"/>
      <c r="O27" s="9"/>
    </row>
    <row r="28" spans="1:15" s="2" customFormat="1" ht="13.5" customHeight="1" thickBot="1" x14ac:dyDescent="0.35">
      <c r="A28" s="30"/>
      <c r="B28" s="10"/>
      <c r="C28" s="10"/>
      <c r="D28" s="10"/>
      <c r="E28" s="31"/>
    </row>
    <row r="29" spans="1:15" s="2" customFormat="1" ht="24" customHeight="1" thickBot="1" x14ac:dyDescent="0.35">
      <c r="A29" s="45" t="s">
        <v>111</v>
      </c>
      <c r="B29" s="57"/>
      <c r="C29" s="57"/>
      <c r="D29" s="58"/>
      <c r="E29" s="59"/>
      <c r="F29" s="1"/>
      <c r="G29" s="1"/>
      <c r="H29" s="1"/>
    </row>
    <row r="30" spans="1:15" s="2" customFormat="1" ht="40.5" customHeight="1" thickBot="1" x14ac:dyDescent="0.35">
      <c r="A30" s="17" t="s">
        <v>5</v>
      </c>
      <c r="B30" s="48" t="s">
        <v>110</v>
      </c>
      <c r="C30" s="49"/>
      <c r="D30" s="49"/>
      <c r="E30" s="50"/>
      <c r="F30" s="1"/>
      <c r="G30" s="1"/>
      <c r="H30" s="1"/>
    </row>
    <row r="31" spans="1:15" s="2" customFormat="1" ht="22.5" customHeight="1" x14ac:dyDescent="0.3">
      <c r="A31" s="28" t="s">
        <v>19</v>
      </c>
      <c r="B31" s="22"/>
      <c r="C31" s="23"/>
      <c r="D31" s="23"/>
      <c r="E31" s="29">
        <v>15000</v>
      </c>
      <c r="F31" s="1"/>
      <c r="G31" s="1"/>
      <c r="H31" s="1"/>
    </row>
    <row r="32" spans="1:15" s="2" customFormat="1" ht="39.75" customHeight="1" thickBot="1" x14ac:dyDescent="0.35">
      <c r="A32" s="16" t="s">
        <v>6</v>
      </c>
      <c r="B32" s="51" t="s">
        <v>34</v>
      </c>
      <c r="C32" s="52"/>
      <c r="D32" s="52"/>
      <c r="E32" s="53"/>
      <c r="F32" s="1"/>
      <c r="G32" s="1"/>
      <c r="H32" s="1"/>
    </row>
    <row r="33" spans="1:15" s="2" customFormat="1" ht="18" customHeight="1" thickBot="1" x14ac:dyDescent="0.35">
      <c r="A33" s="21" t="s">
        <v>53</v>
      </c>
      <c r="B33" s="3" t="s">
        <v>0</v>
      </c>
      <c r="C33" s="3" t="s">
        <v>1</v>
      </c>
      <c r="D33" s="3" t="s">
        <v>2</v>
      </c>
      <c r="E33" s="4" t="s">
        <v>18</v>
      </c>
      <c r="N33" s="6"/>
      <c r="O33" s="6"/>
    </row>
    <row r="34" spans="1:15" s="2" customFormat="1" ht="18" customHeight="1" thickBot="1" x14ac:dyDescent="0.35">
      <c r="A34" s="8" t="s">
        <v>10</v>
      </c>
      <c r="B34" s="13">
        <v>0</v>
      </c>
      <c r="C34" s="11">
        <v>15000</v>
      </c>
      <c r="D34" s="14">
        <v>0</v>
      </c>
      <c r="E34" s="15">
        <f t="shared" ref="E34" si="3">SUM(B34:D34)</f>
        <v>15000</v>
      </c>
      <c r="N34" s="7"/>
      <c r="O34" s="7"/>
    </row>
    <row r="35" spans="1:15" s="2" customFormat="1" ht="43.5" customHeight="1" thickBot="1" x14ac:dyDescent="0.35">
      <c r="A35" s="18" t="s">
        <v>3</v>
      </c>
      <c r="B35" s="90" t="s">
        <v>259</v>
      </c>
      <c r="C35" s="95"/>
      <c r="D35" s="95"/>
      <c r="E35" s="96"/>
      <c r="N35" s="9"/>
      <c r="O35" s="9"/>
    </row>
    <row r="36" spans="1:15" s="2" customFormat="1" ht="13.5" customHeight="1" thickBot="1" x14ac:dyDescent="0.35">
      <c r="A36" s="30"/>
      <c r="B36" s="10"/>
      <c r="C36" s="10"/>
      <c r="D36" s="10"/>
      <c r="E36" s="31"/>
    </row>
    <row r="37" spans="1:15" s="2" customFormat="1" ht="24" customHeight="1" thickBot="1" x14ac:dyDescent="0.35">
      <c r="A37" s="45" t="s">
        <v>109</v>
      </c>
      <c r="B37" s="57"/>
      <c r="C37" s="57"/>
      <c r="D37" s="58"/>
      <c r="E37" s="59"/>
      <c r="F37" s="1"/>
      <c r="G37" s="1"/>
      <c r="H37" s="1"/>
    </row>
    <row r="38" spans="1:15" s="2" customFormat="1" ht="60" customHeight="1" thickBot="1" x14ac:dyDescent="0.35">
      <c r="A38" s="17" t="s">
        <v>5</v>
      </c>
      <c r="B38" s="48" t="s">
        <v>140</v>
      </c>
      <c r="C38" s="49"/>
      <c r="D38" s="49"/>
      <c r="E38" s="50"/>
      <c r="F38" s="1"/>
      <c r="G38" s="1"/>
      <c r="H38" s="1"/>
    </row>
    <row r="39" spans="1:15" s="2" customFormat="1" ht="22.5" customHeight="1" x14ac:dyDescent="0.3">
      <c r="A39" s="28" t="s">
        <v>19</v>
      </c>
      <c r="B39" s="22"/>
      <c r="C39" s="23"/>
      <c r="D39" s="23"/>
      <c r="E39" s="29">
        <v>37222.22</v>
      </c>
      <c r="F39" s="1"/>
      <c r="G39" s="1"/>
      <c r="H39" s="1"/>
    </row>
    <row r="40" spans="1:15" s="2" customFormat="1" ht="39.75" customHeight="1" thickBot="1" x14ac:dyDescent="0.35">
      <c r="A40" s="16" t="s">
        <v>6</v>
      </c>
      <c r="B40" s="51" t="s">
        <v>9</v>
      </c>
      <c r="C40" s="52"/>
      <c r="D40" s="52"/>
      <c r="E40" s="53"/>
      <c r="F40" s="1"/>
      <c r="G40" s="1"/>
      <c r="H40" s="1"/>
    </row>
    <row r="41" spans="1:15" s="2" customFormat="1" ht="18" customHeight="1" thickBot="1" x14ac:dyDescent="0.35">
      <c r="A41" s="21" t="s">
        <v>53</v>
      </c>
      <c r="B41" s="3" t="s">
        <v>0</v>
      </c>
      <c r="C41" s="3" t="s">
        <v>1</v>
      </c>
      <c r="D41" s="3" t="s">
        <v>2</v>
      </c>
      <c r="E41" s="4" t="s">
        <v>18</v>
      </c>
      <c r="N41" s="6"/>
      <c r="O41" s="6"/>
    </row>
    <row r="42" spans="1:15" s="2" customFormat="1" ht="18" customHeight="1" thickBot="1" x14ac:dyDescent="0.35">
      <c r="A42" s="8" t="s">
        <v>10</v>
      </c>
      <c r="B42" s="13">
        <v>0</v>
      </c>
      <c r="C42" s="11">
        <v>0</v>
      </c>
      <c r="D42" s="14">
        <v>37222.22</v>
      </c>
      <c r="E42" s="15">
        <f t="shared" ref="E42" si="4">SUM(B42:D42)</f>
        <v>37222.22</v>
      </c>
      <c r="N42" s="7"/>
      <c r="O42" s="7"/>
    </row>
    <row r="43" spans="1:15" s="2" customFormat="1" ht="69" customHeight="1" thickBot="1" x14ac:dyDescent="0.35">
      <c r="A43" s="18" t="s">
        <v>3</v>
      </c>
      <c r="B43" s="54" t="s">
        <v>324</v>
      </c>
      <c r="C43" s="55"/>
      <c r="D43" s="55"/>
      <c r="E43" s="56"/>
      <c r="N43" s="9"/>
      <c r="O43" s="9"/>
    </row>
    <row r="44" spans="1:15" s="2" customFormat="1" ht="13.5" customHeight="1" thickBot="1" x14ac:dyDescent="0.35">
      <c r="A44" s="30"/>
      <c r="B44" s="10"/>
      <c r="C44" s="10"/>
      <c r="D44" s="10"/>
      <c r="E44" s="31"/>
    </row>
    <row r="45" spans="1:15" s="2" customFormat="1" ht="24" customHeight="1" thickBot="1" x14ac:dyDescent="0.35">
      <c r="A45" s="45" t="s">
        <v>117</v>
      </c>
      <c r="B45" s="57"/>
      <c r="C45" s="57"/>
      <c r="D45" s="58"/>
      <c r="E45" s="59"/>
      <c r="F45" s="1"/>
      <c r="G45" s="1"/>
      <c r="H45" s="1"/>
    </row>
    <row r="46" spans="1:15" s="2" customFormat="1" ht="38.25" customHeight="1" thickBot="1" x14ac:dyDescent="0.35">
      <c r="A46" s="17" t="s">
        <v>5</v>
      </c>
      <c r="B46" s="48" t="s">
        <v>146</v>
      </c>
      <c r="C46" s="49"/>
      <c r="D46" s="49"/>
      <c r="E46" s="50"/>
      <c r="F46" s="1"/>
      <c r="G46" s="1"/>
      <c r="H46" s="1"/>
    </row>
    <row r="47" spans="1:15" s="2" customFormat="1" ht="22.5" customHeight="1" x14ac:dyDescent="0.3">
      <c r="A47" s="28" t="s">
        <v>19</v>
      </c>
      <c r="B47" s="22"/>
      <c r="C47" s="23"/>
      <c r="D47" s="23"/>
      <c r="E47" s="29">
        <v>80000</v>
      </c>
      <c r="F47" s="1"/>
      <c r="G47" s="1"/>
      <c r="H47" s="1"/>
    </row>
    <row r="48" spans="1:15" s="2" customFormat="1" ht="39.75" customHeight="1" thickBot="1" x14ac:dyDescent="0.35">
      <c r="A48" s="16" t="s">
        <v>6</v>
      </c>
      <c r="B48" s="51" t="s">
        <v>9</v>
      </c>
      <c r="C48" s="52"/>
      <c r="D48" s="52"/>
      <c r="E48" s="53"/>
      <c r="F48" s="1"/>
      <c r="G48" s="1"/>
      <c r="H48" s="1"/>
    </row>
    <row r="49" spans="1:15" s="2" customFormat="1" ht="18" customHeight="1" thickBot="1" x14ac:dyDescent="0.35">
      <c r="A49" s="21" t="s">
        <v>53</v>
      </c>
      <c r="B49" s="3" t="s">
        <v>0</v>
      </c>
      <c r="C49" s="3" t="s">
        <v>1</v>
      </c>
      <c r="D49" s="3" t="s">
        <v>2</v>
      </c>
      <c r="E49" s="4" t="s">
        <v>18</v>
      </c>
      <c r="N49" s="6"/>
      <c r="O49" s="6"/>
    </row>
    <row r="50" spans="1:15" s="2" customFormat="1" ht="18" customHeight="1" thickBot="1" x14ac:dyDescent="0.35">
      <c r="A50" s="8" t="s">
        <v>10</v>
      </c>
      <c r="B50" s="13">
        <v>0</v>
      </c>
      <c r="C50" s="11">
        <v>0</v>
      </c>
      <c r="D50" s="14">
        <v>0</v>
      </c>
      <c r="E50" s="15">
        <f t="shared" ref="E50" si="5">SUM(B50:D50)</f>
        <v>0</v>
      </c>
      <c r="N50" s="7"/>
      <c r="O50" s="7"/>
    </row>
    <row r="51" spans="1:15" s="2" customFormat="1" ht="43.5" customHeight="1" thickBot="1" x14ac:dyDescent="0.35">
      <c r="A51" s="18" t="s">
        <v>3</v>
      </c>
      <c r="B51" s="60" t="s">
        <v>336</v>
      </c>
      <c r="C51" s="61"/>
      <c r="D51" s="61"/>
      <c r="E51" s="62"/>
      <c r="N51" s="9"/>
      <c r="O51" s="9"/>
    </row>
    <row r="52" spans="1:15" s="2" customFormat="1" ht="13.5" customHeight="1" thickBot="1" x14ac:dyDescent="0.35">
      <c r="A52" s="30"/>
      <c r="B52" s="10"/>
      <c r="C52" s="10"/>
      <c r="D52" s="10"/>
      <c r="E52" s="31"/>
    </row>
    <row r="53" spans="1:15" s="2" customFormat="1" ht="24" customHeight="1" thickBot="1" x14ac:dyDescent="0.35">
      <c r="A53" s="45" t="s">
        <v>75</v>
      </c>
      <c r="B53" s="57"/>
      <c r="C53" s="57"/>
      <c r="D53" s="58"/>
      <c r="E53" s="59"/>
      <c r="F53" s="1"/>
      <c r="G53" s="1"/>
      <c r="H53" s="1"/>
    </row>
    <row r="54" spans="1:15" s="2" customFormat="1" ht="37.5" customHeight="1" thickBot="1" x14ac:dyDescent="0.35">
      <c r="A54" s="17" t="s">
        <v>5</v>
      </c>
      <c r="B54" s="48" t="s">
        <v>147</v>
      </c>
      <c r="C54" s="49"/>
      <c r="D54" s="49"/>
      <c r="E54" s="50"/>
      <c r="F54" s="1"/>
      <c r="G54" s="1"/>
      <c r="H54" s="1"/>
    </row>
    <row r="55" spans="1:15" s="2" customFormat="1" ht="22.5" customHeight="1" x14ac:dyDescent="0.3">
      <c r="A55" s="28" t="s">
        <v>19</v>
      </c>
      <c r="B55" s="22"/>
      <c r="C55" s="23"/>
      <c r="D55" s="23"/>
      <c r="E55" s="29">
        <v>30000</v>
      </c>
      <c r="F55" s="1"/>
      <c r="G55" s="1"/>
      <c r="H55" s="1"/>
    </row>
    <row r="56" spans="1:15" s="2" customFormat="1" ht="39.75" customHeight="1" thickBot="1" x14ac:dyDescent="0.35">
      <c r="A56" s="16" t="s">
        <v>6</v>
      </c>
      <c r="B56" s="51" t="s">
        <v>9</v>
      </c>
      <c r="C56" s="52"/>
      <c r="D56" s="52"/>
      <c r="E56" s="53"/>
      <c r="F56" s="1"/>
      <c r="G56" s="1"/>
      <c r="H56" s="1"/>
    </row>
    <row r="57" spans="1:15" s="2" customFormat="1" ht="18" customHeight="1" thickBot="1" x14ac:dyDescent="0.35">
      <c r="A57" s="21" t="s">
        <v>53</v>
      </c>
      <c r="B57" s="3" t="s">
        <v>0</v>
      </c>
      <c r="C57" s="3" t="s">
        <v>1</v>
      </c>
      <c r="D57" s="3" t="s">
        <v>2</v>
      </c>
      <c r="E57" s="4" t="s">
        <v>18</v>
      </c>
      <c r="N57" s="6"/>
      <c r="O57" s="6"/>
    </row>
    <row r="58" spans="1:15" s="2" customFormat="1" ht="18" customHeight="1" thickBot="1" x14ac:dyDescent="0.35">
      <c r="A58" s="8" t="s">
        <v>10</v>
      </c>
      <c r="B58" s="13">
        <v>0</v>
      </c>
      <c r="C58" s="11">
        <v>0</v>
      </c>
      <c r="D58" s="14">
        <v>0</v>
      </c>
      <c r="E58" s="15">
        <f t="shared" ref="E58" si="6">SUM(B58:D58)</f>
        <v>0</v>
      </c>
      <c r="N58" s="7"/>
      <c r="O58" s="7"/>
    </row>
    <row r="59" spans="1:15" s="2" customFormat="1" ht="43.5" customHeight="1" thickBot="1" x14ac:dyDescent="0.35">
      <c r="A59" s="18" t="s">
        <v>3</v>
      </c>
      <c r="B59" s="60" t="s">
        <v>336</v>
      </c>
      <c r="C59" s="61"/>
      <c r="D59" s="61"/>
      <c r="E59" s="62"/>
      <c r="N59" s="9"/>
      <c r="O59" s="9"/>
    </row>
    <row r="60" spans="1:15" s="2" customFormat="1" ht="13.5" customHeight="1" thickBot="1" x14ac:dyDescent="0.35">
      <c r="A60" s="30"/>
      <c r="B60" s="10"/>
      <c r="C60" s="10"/>
      <c r="D60" s="10"/>
      <c r="E60" s="31"/>
    </row>
    <row r="61" spans="1:15" s="2" customFormat="1" ht="24" customHeight="1" thickBot="1" x14ac:dyDescent="0.35">
      <c r="A61" s="45" t="s">
        <v>150</v>
      </c>
      <c r="B61" s="57"/>
      <c r="C61" s="57"/>
      <c r="D61" s="58"/>
      <c r="E61" s="59"/>
      <c r="F61" s="1"/>
      <c r="G61" s="1"/>
      <c r="H61" s="1"/>
    </row>
    <row r="62" spans="1:15" s="2" customFormat="1" ht="60.75" customHeight="1" thickBot="1" x14ac:dyDescent="0.35">
      <c r="A62" s="17" t="s">
        <v>5</v>
      </c>
      <c r="B62" s="48" t="s">
        <v>151</v>
      </c>
      <c r="C62" s="49"/>
      <c r="D62" s="49"/>
      <c r="E62" s="50"/>
      <c r="F62" s="1"/>
      <c r="G62" s="1"/>
      <c r="H62" s="1"/>
    </row>
    <row r="63" spans="1:15" s="2" customFormat="1" ht="22.5" customHeight="1" x14ac:dyDescent="0.3">
      <c r="A63" s="28" t="s">
        <v>19</v>
      </c>
      <c r="B63" s="22"/>
      <c r="C63" s="23"/>
      <c r="D63" s="23"/>
      <c r="E63" s="29">
        <v>50000</v>
      </c>
      <c r="F63" s="1"/>
      <c r="G63" s="1"/>
      <c r="H63" s="1"/>
    </row>
    <row r="64" spans="1:15" s="2" customFormat="1" ht="39.75" customHeight="1" thickBot="1" x14ac:dyDescent="0.35">
      <c r="A64" s="16" t="s">
        <v>6</v>
      </c>
      <c r="B64" s="51" t="s">
        <v>9</v>
      </c>
      <c r="C64" s="52"/>
      <c r="D64" s="52"/>
      <c r="E64" s="53"/>
      <c r="F64" s="1"/>
      <c r="G64" s="1"/>
      <c r="H64" s="1"/>
    </row>
    <row r="65" spans="1:15" s="2" customFormat="1" ht="18" customHeight="1" thickBot="1" x14ac:dyDescent="0.35">
      <c r="A65" s="21" t="s">
        <v>53</v>
      </c>
      <c r="B65" s="3" t="s">
        <v>0</v>
      </c>
      <c r="C65" s="3" t="s">
        <v>1</v>
      </c>
      <c r="D65" s="3" t="s">
        <v>2</v>
      </c>
      <c r="E65" s="4" t="s">
        <v>18</v>
      </c>
      <c r="N65" s="6"/>
      <c r="O65" s="6"/>
    </row>
    <row r="66" spans="1:15" s="2" customFormat="1" ht="18" customHeight="1" thickBot="1" x14ac:dyDescent="0.35">
      <c r="A66" s="8" t="s">
        <v>10</v>
      </c>
      <c r="B66" s="13">
        <v>0</v>
      </c>
      <c r="C66" s="11">
        <v>0</v>
      </c>
      <c r="D66" s="14">
        <v>0</v>
      </c>
      <c r="E66" s="15">
        <f t="shared" ref="E66" si="7">SUM(B66:D66)</f>
        <v>0</v>
      </c>
      <c r="N66" s="7"/>
      <c r="O66" s="7"/>
    </row>
    <row r="67" spans="1:15" s="2" customFormat="1" ht="43.5" customHeight="1" thickBot="1" x14ac:dyDescent="0.35">
      <c r="A67" s="18" t="s">
        <v>3</v>
      </c>
      <c r="B67" s="60" t="s">
        <v>336</v>
      </c>
      <c r="C67" s="61"/>
      <c r="D67" s="61"/>
      <c r="E67" s="62"/>
      <c r="N67" s="9"/>
      <c r="O67" s="9"/>
    </row>
    <row r="68" spans="1:15" s="2" customFormat="1" ht="13.5" customHeight="1" thickBot="1" x14ac:dyDescent="0.35">
      <c r="A68" s="30"/>
      <c r="B68" s="10"/>
      <c r="C68" s="10"/>
      <c r="D68" s="10"/>
      <c r="E68" s="31"/>
    </row>
    <row r="69" spans="1:15" s="2" customFormat="1" ht="24" customHeight="1" thickBot="1" x14ac:dyDescent="0.35">
      <c r="A69" s="45" t="s">
        <v>134</v>
      </c>
      <c r="B69" s="57"/>
      <c r="C69" s="57"/>
      <c r="D69" s="58"/>
      <c r="E69" s="59"/>
      <c r="F69" s="1"/>
      <c r="G69" s="1"/>
      <c r="H69" s="1"/>
    </row>
    <row r="70" spans="1:15" s="2" customFormat="1" ht="60.75" customHeight="1" thickBot="1" x14ac:dyDescent="0.35">
      <c r="A70" s="17" t="s">
        <v>5</v>
      </c>
      <c r="B70" s="48" t="s">
        <v>158</v>
      </c>
      <c r="C70" s="49"/>
      <c r="D70" s="49"/>
      <c r="E70" s="50"/>
      <c r="F70" s="1"/>
      <c r="G70" s="1"/>
      <c r="H70" s="1"/>
    </row>
    <row r="71" spans="1:15" s="2" customFormat="1" ht="22.5" customHeight="1" x14ac:dyDescent="0.3">
      <c r="A71" s="28" t="s">
        <v>19</v>
      </c>
      <c r="B71" s="22"/>
      <c r="C71" s="23"/>
      <c r="D71" s="23"/>
      <c r="E71" s="29">
        <v>29000</v>
      </c>
      <c r="F71" s="1"/>
      <c r="G71" s="1"/>
      <c r="H71" s="1"/>
    </row>
    <row r="72" spans="1:15" s="2" customFormat="1" ht="39.75" customHeight="1" thickBot="1" x14ac:dyDescent="0.35">
      <c r="A72" s="16" t="s">
        <v>6</v>
      </c>
      <c r="B72" s="51" t="s">
        <v>45</v>
      </c>
      <c r="C72" s="52"/>
      <c r="D72" s="52"/>
      <c r="E72" s="53"/>
      <c r="F72" s="1"/>
      <c r="G72" s="1"/>
      <c r="H72" s="1"/>
    </row>
    <row r="73" spans="1:15" s="2" customFormat="1" ht="18" customHeight="1" thickBot="1" x14ac:dyDescent="0.35">
      <c r="A73" s="21" t="s">
        <v>53</v>
      </c>
      <c r="B73" s="3" t="s">
        <v>0</v>
      </c>
      <c r="C73" s="3" t="s">
        <v>1</v>
      </c>
      <c r="D73" s="3" t="s">
        <v>2</v>
      </c>
      <c r="E73" s="4" t="s">
        <v>18</v>
      </c>
      <c r="N73" s="6"/>
      <c r="O73" s="6"/>
    </row>
    <row r="74" spans="1:15" s="2" customFormat="1" ht="18" customHeight="1" thickBot="1" x14ac:dyDescent="0.35">
      <c r="A74" s="8" t="s">
        <v>10</v>
      </c>
      <c r="B74" s="13">
        <v>0</v>
      </c>
      <c r="C74" s="11">
        <v>0</v>
      </c>
      <c r="D74" s="14">
        <v>29000</v>
      </c>
      <c r="E74" s="15">
        <f t="shared" ref="E74" si="8">SUM(B74:D74)</f>
        <v>29000</v>
      </c>
      <c r="N74" s="7"/>
      <c r="O74" s="7"/>
    </row>
    <row r="75" spans="1:15" s="2" customFormat="1" ht="45.75" customHeight="1" thickBot="1" x14ac:dyDescent="0.35">
      <c r="A75" s="18" t="s">
        <v>3</v>
      </c>
      <c r="B75" s="60" t="s">
        <v>293</v>
      </c>
      <c r="C75" s="61"/>
      <c r="D75" s="61"/>
      <c r="E75" s="62"/>
      <c r="N75" s="9"/>
      <c r="O75" s="9"/>
    </row>
    <row r="76" spans="1:15" s="2" customFormat="1" ht="13.5" customHeight="1" thickBot="1" x14ac:dyDescent="0.35">
      <c r="A76" s="30"/>
      <c r="B76" s="10"/>
      <c r="C76" s="10"/>
      <c r="D76" s="10"/>
      <c r="E76" s="31"/>
    </row>
    <row r="77" spans="1:15" s="2" customFormat="1" ht="24" customHeight="1" thickBot="1" x14ac:dyDescent="0.35">
      <c r="A77" s="45" t="s">
        <v>153</v>
      </c>
      <c r="B77" s="57"/>
      <c r="C77" s="57"/>
      <c r="D77" s="58"/>
      <c r="E77" s="59"/>
      <c r="F77" s="1"/>
      <c r="G77" s="1"/>
      <c r="H77" s="1"/>
    </row>
    <row r="78" spans="1:15" s="2" customFormat="1" ht="78" customHeight="1" thickBot="1" x14ac:dyDescent="0.35">
      <c r="A78" s="17" t="s">
        <v>5</v>
      </c>
      <c r="B78" s="48" t="s">
        <v>169</v>
      </c>
      <c r="C78" s="85"/>
      <c r="D78" s="85"/>
      <c r="E78" s="86"/>
      <c r="F78" s="1"/>
      <c r="G78" s="1"/>
      <c r="H78" s="1"/>
    </row>
    <row r="79" spans="1:15" s="2" customFormat="1" ht="22.5" customHeight="1" x14ac:dyDescent="0.3">
      <c r="A79" s="28" t="s">
        <v>19</v>
      </c>
      <c r="B79" s="22"/>
      <c r="C79" s="23"/>
      <c r="D79" s="23"/>
      <c r="E79" s="29">
        <v>18000</v>
      </c>
      <c r="F79" s="1"/>
      <c r="G79" s="1"/>
      <c r="H79" s="1"/>
    </row>
    <row r="80" spans="1:15" s="2" customFormat="1" ht="39.75" customHeight="1" thickBot="1" x14ac:dyDescent="0.35">
      <c r="A80" s="16" t="s">
        <v>6</v>
      </c>
      <c r="B80" s="76" t="s">
        <v>37</v>
      </c>
      <c r="C80" s="77"/>
      <c r="D80" s="77"/>
      <c r="E80" s="78"/>
      <c r="F80" s="1"/>
      <c r="G80" s="1"/>
      <c r="H80" s="1"/>
    </row>
    <row r="81" spans="1:15" s="2" customFormat="1" ht="18" customHeight="1" thickBot="1" x14ac:dyDescent="0.35">
      <c r="A81" s="21" t="s">
        <v>53</v>
      </c>
      <c r="B81" s="3" t="s">
        <v>0</v>
      </c>
      <c r="C81" s="3" t="s">
        <v>1</v>
      </c>
      <c r="D81" s="3" t="s">
        <v>2</v>
      </c>
      <c r="E81" s="4" t="s">
        <v>18</v>
      </c>
      <c r="N81" s="6"/>
      <c r="O81" s="6"/>
    </row>
    <row r="82" spans="1:15" s="2" customFormat="1" ht="18" customHeight="1" thickBot="1" x14ac:dyDescent="0.35">
      <c r="A82" s="8" t="s">
        <v>10</v>
      </c>
      <c r="B82" s="13">
        <v>18000</v>
      </c>
      <c r="C82" s="11">
        <v>0</v>
      </c>
      <c r="D82" s="14">
        <v>0</v>
      </c>
      <c r="E82" s="15">
        <f t="shared" ref="E82" si="9">SUM(B82:D82)</f>
        <v>18000</v>
      </c>
      <c r="N82" s="7"/>
      <c r="O82" s="7"/>
    </row>
    <row r="83" spans="1:15" s="2" customFormat="1" ht="61.5" customHeight="1" thickBot="1" x14ac:dyDescent="0.35">
      <c r="A83" s="18" t="s">
        <v>3</v>
      </c>
      <c r="B83" s="60" t="s">
        <v>269</v>
      </c>
      <c r="C83" s="61"/>
      <c r="D83" s="61"/>
      <c r="E83" s="62"/>
      <c r="N83" s="9"/>
      <c r="O83" s="9"/>
    </row>
    <row r="84" spans="1:15" s="2" customFormat="1" ht="13.5" customHeight="1" thickBot="1" x14ac:dyDescent="0.35">
      <c r="A84" s="30"/>
      <c r="B84" s="10"/>
      <c r="C84" s="10"/>
      <c r="D84" s="10"/>
      <c r="E84" s="31"/>
    </row>
    <row r="85" spans="1:15" s="2" customFormat="1" ht="24" customHeight="1" thickBot="1" x14ac:dyDescent="0.35">
      <c r="A85" s="45" t="s">
        <v>80</v>
      </c>
      <c r="B85" s="57"/>
      <c r="C85" s="57"/>
      <c r="D85" s="58"/>
      <c r="E85" s="59"/>
      <c r="F85" s="1"/>
      <c r="G85" s="1"/>
      <c r="H85" s="1"/>
    </row>
    <row r="86" spans="1:15" s="2" customFormat="1" ht="58.5" customHeight="1" thickBot="1" x14ac:dyDescent="0.35">
      <c r="A86" s="17" t="s">
        <v>5</v>
      </c>
      <c r="B86" s="48" t="s">
        <v>186</v>
      </c>
      <c r="C86" s="49"/>
      <c r="D86" s="49"/>
      <c r="E86" s="50"/>
      <c r="F86" s="1"/>
      <c r="G86" s="1"/>
      <c r="H86" s="1"/>
    </row>
    <row r="87" spans="1:15" s="2" customFormat="1" ht="25.5" customHeight="1" x14ac:dyDescent="0.3">
      <c r="A87" s="28" t="s">
        <v>19</v>
      </c>
      <c r="B87" s="22"/>
      <c r="C87" s="23"/>
      <c r="D87" s="23"/>
      <c r="E87" s="29">
        <v>5000</v>
      </c>
      <c r="F87" s="1"/>
      <c r="G87" s="1"/>
      <c r="H87" s="1"/>
    </row>
    <row r="88" spans="1:15" s="2" customFormat="1" ht="39.75" customHeight="1" thickBot="1" x14ac:dyDescent="0.35">
      <c r="A88" s="16" t="s">
        <v>6</v>
      </c>
      <c r="B88" s="51" t="s">
        <v>42</v>
      </c>
      <c r="C88" s="52"/>
      <c r="D88" s="52"/>
      <c r="E88" s="53"/>
      <c r="F88" s="1"/>
      <c r="G88" s="1"/>
      <c r="H88" s="1"/>
    </row>
    <row r="89" spans="1:15" s="2" customFormat="1" ht="18" customHeight="1" thickBot="1" x14ac:dyDescent="0.35">
      <c r="A89" s="21" t="s">
        <v>53</v>
      </c>
      <c r="B89" s="3" t="s">
        <v>0</v>
      </c>
      <c r="C89" s="3" t="s">
        <v>1</v>
      </c>
      <c r="D89" s="3" t="s">
        <v>2</v>
      </c>
      <c r="E89" s="4" t="s">
        <v>18</v>
      </c>
      <c r="N89" s="6"/>
      <c r="O89" s="6"/>
    </row>
    <row r="90" spans="1:15" s="2" customFormat="1" ht="18" customHeight="1" thickBot="1" x14ac:dyDescent="0.35">
      <c r="A90" s="8" t="s">
        <v>10</v>
      </c>
      <c r="B90" s="13">
        <v>5000</v>
      </c>
      <c r="C90" s="11">
        <v>0</v>
      </c>
      <c r="D90" s="14">
        <v>0</v>
      </c>
      <c r="E90" s="15">
        <f t="shared" ref="E90" si="10">SUM(B90:D90)</f>
        <v>5000</v>
      </c>
      <c r="N90" s="7"/>
      <c r="O90" s="7"/>
    </row>
    <row r="91" spans="1:15" s="2" customFormat="1" ht="59.25" customHeight="1" thickBot="1" x14ac:dyDescent="0.35">
      <c r="A91" s="18" t="s">
        <v>3</v>
      </c>
      <c r="B91" s="60" t="s">
        <v>262</v>
      </c>
      <c r="C91" s="61"/>
      <c r="D91" s="61"/>
      <c r="E91" s="62"/>
      <c r="N91" s="9"/>
      <c r="O91" s="9"/>
    </row>
    <row r="92" spans="1:15" s="2" customFormat="1" ht="13.5" customHeight="1" thickBot="1" x14ac:dyDescent="0.35">
      <c r="A92" s="30"/>
      <c r="B92" s="10"/>
      <c r="C92" s="10"/>
      <c r="D92" s="10"/>
      <c r="E92" s="31"/>
    </row>
    <row r="93" spans="1:15" s="2" customFormat="1" ht="24" customHeight="1" thickBot="1" x14ac:dyDescent="0.35">
      <c r="A93" s="45" t="s">
        <v>71</v>
      </c>
      <c r="B93" s="57"/>
      <c r="C93" s="57"/>
      <c r="D93" s="58"/>
      <c r="E93" s="59"/>
      <c r="F93" s="1"/>
      <c r="G93" s="1"/>
      <c r="H93" s="1"/>
    </row>
    <row r="94" spans="1:15" s="2" customFormat="1" ht="62.25" customHeight="1" thickBot="1" x14ac:dyDescent="0.35">
      <c r="A94" s="17" t="s">
        <v>5</v>
      </c>
      <c r="B94" s="48" t="s">
        <v>198</v>
      </c>
      <c r="C94" s="49"/>
      <c r="D94" s="49"/>
      <c r="E94" s="50"/>
      <c r="F94" s="1"/>
      <c r="G94" s="1"/>
      <c r="H94" s="1"/>
    </row>
    <row r="95" spans="1:15" s="2" customFormat="1" ht="22.5" customHeight="1" x14ac:dyDescent="0.3">
      <c r="A95" s="28" t="s">
        <v>19</v>
      </c>
      <c r="B95" s="22"/>
      <c r="C95" s="23"/>
      <c r="D95" s="23"/>
      <c r="E95" s="29">
        <v>5000</v>
      </c>
      <c r="F95" s="1"/>
      <c r="G95" s="1"/>
      <c r="H95" s="1"/>
    </row>
    <row r="96" spans="1:15" s="2" customFormat="1" ht="39.75" customHeight="1" thickBot="1" x14ac:dyDescent="0.35">
      <c r="A96" s="16" t="s">
        <v>6</v>
      </c>
      <c r="B96" s="51" t="s">
        <v>42</v>
      </c>
      <c r="C96" s="52"/>
      <c r="D96" s="52"/>
      <c r="E96" s="53"/>
      <c r="F96" s="1"/>
      <c r="G96" s="1"/>
      <c r="H96" s="1"/>
    </row>
    <row r="97" spans="1:15" s="2" customFormat="1" ht="18" customHeight="1" thickBot="1" x14ac:dyDescent="0.35">
      <c r="A97" s="21" t="s">
        <v>53</v>
      </c>
      <c r="B97" s="3" t="s">
        <v>0</v>
      </c>
      <c r="C97" s="3" t="s">
        <v>1</v>
      </c>
      <c r="D97" s="3" t="s">
        <v>2</v>
      </c>
      <c r="E97" s="4" t="s">
        <v>18</v>
      </c>
      <c r="N97" s="6"/>
      <c r="O97" s="6"/>
    </row>
    <row r="98" spans="1:15" s="2" customFormat="1" ht="18" customHeight="1" thickBot="1" x14ac:dyDescent="0.35">
      <c r="A98" s="8" t="s">
        <v>10</v>
      </c>
      <c r="B98" s="13">
        <v>5000</v>
      </c>
      <c r="C98" s="11">
        <v>0</v>
      </c>
      <c r="D98" s="14">
        <v>0</v>
      </c>
      <c r="E98" s="15">
        <f t="shared" ref="E98" si="11">SUM(B98:D98)</f>
        <v>5000</v>
      </c>
      <c r="N98" s="7"/>
      <c r="O98" s="7"/>
    </row>
    <row r="99" spans="1:15" s="2" customFormat="1" ht="43.5" customHeight="1" thickBot="1" x14ac:dyDescent="0.35">
      <c r="A99" s="18" t="s">
        <v>3</v>
      </c>
      <c r="B99" s="60" t="s">
        <v>245</v>
      </c>
      <c r="C99" s="61"/>
      <c r="D99" s="61"/>
      <c r="E99" s="62"/>
      <c r="N99" s="9"/>
      <c r="O99" s="9"/>
    </row>
    <row r="100" spans="1:15" s="2" customFormat="1" ht="13.5" customHeight="1" thickBot="1" x14ac:dyDescent="0.35">
      <c r="A100" s="30"/>
      <c r="B100" s="10"/>
      <c r="C100" s="10"/>
      <c r="D100" s="10"/>
      <c r="E100" s="31"/>
    </row>
    <row r="101" spans="1:15" ht="21" thickBot="1" x14ac:dyDescent="0.35">
      <c r="A101" s="66" t="s">
        <v>51</v>
      </c>
      <c r="B101" s="67"/>
      <c r="C101" s="67"/>
      <c r="D101" s="67"/>
      <c r="E101" s="19">
        <f>SUM(E7+E15+E23+E31+E39+E47+E55+E63+E71+E79+E87+E95)</f>
        <v>394444.44</v>
      </c>
    </row>
    <row r="102" spans="1:15" ht="21" thickBot="1" x14ac:dyDescent="0.35">
      <c r="A102" s="66" t="s">
        <v>313</v>
      </c>
      <c r="B102" s="67"/>
      <c r="C102" s="67"/>
      <c r="D102" s="67"/>
      <c r="E102" s="19">
        <f>SUM(E10+E18+E26+E34+E42+E50+E58+E66+E74+E82+E90+E98)</f>
        <v>229221.12</v>
      </c>
    </row>
  </sheetData>
  <mergeCells count="55">
    <mergeCell ref="B32:E32"/>
    <mergeCell ref="B35:E35"/>
    <mergeCell ref="B22:E22"/>
    <mergeCell ref="B24:E24"/>
    <mergeCell ref="B27:E27"/>
    <mergeCell ref="A29:E29"/>
    <mergeCell ref="B30:E30"/>
    <mergeCell ref="A102:D102"/>
    <mergeCell ref="A101:D101"/>
    <mergeCell ref="A37:E37"/>
    <mergeCell ref="B59:E59"/>
    <mergeCell ref="A61:E61"/>
    <mergeCell ref="B64:E64"/>
    <mergeCell ref="B67:E67"/>
    <mergeCell ref="B38:E38"/>
    <mergeCell ref="B62:E62"/>
    <mergeCell ref="B40:E40"/>
    <mergeCell ref="B43:E43"/>
    <mergeCell ref="A45:E45"/>
    <mergeCell ref="B46:E46"/>
    <mergeCell ref="B48:E48"/>
    <mergeCell ref="B51:E51"/>
    <mergeCell ref="A53:E53"/>
    <mergeCell ref="B54:E54"/>
    <mergeCell ref="B56:E56"/>
    <mergeCell ref="A1:E1"/>
    <mergeCell ref="A2:E2"/>
    <mergeCell ref="A3:A4"/>
    <mergeCell ref="B3:D4"/>
    <mergeCell ref="E3:E4"/>
    <mergeCell ref="A5:E5"/>
    <mergeCell ref="B6:E6"/>
    <mergeCell ref="B8:E8"/>
    <mergeCell ref="B11:E11"/>
    <mergeCell ref="A13:E13"/>
    <mergeCell ref="B14:E14"/>
    <mergeCell ref="B16:E16"/>
    <mergeCell ref="B19:E19"/>
    <mergeCell ref="A21:E21"/>
    <mergeCell ref="A69:E69"/>
    <mergeCell ref="B70:E70"/>
    <mergeCell ref="B72:E72"/>
    <mergeCell ref="B75:E75"/>
    <mergeCell ref="A77:E77"/>
    <mergeCell ref="B78:E78"/>
    <mergeCell ref="B80:E80"/>
    <mergeCell ref="B83:E83"/>
    <mergeCell ref="A85:E85"/>
    <mergeCell ref="B86:E86"/>
    <mergeCell ref="B99:E99"/>
    <mergeCell ref="B88:E88"/>
    <mergeCell ref="B91:E91"/>
    <mergeCell ref="A93:E93"/>
    <mergeCell ref="B94:E94"/>
    <mergeCell ref="B96:E96"/>
  </mergeCells>
  <pageMargins left="0.511811024" right="0.17" top="0.3" bottom="0.27" header="0.17" footer="0.17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499984740745262"/>
  </sheetPr>
  <dimension ref="A1:O86"/>
  <sheetViews>
    <sheetView topLeftCell="A61" zoomScale="110" zoomScaleNormal="110" workbookViewId="0">
      <selection activeCell="B59" sqref="B59:E59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3.28515625" style="12" customWidth="1"/>
    <col min="6" max="16384" width="30" style="12"/>
  </cols>
  <sheetData>
    <row r="1" spans="1:15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</row>
    <row r="2" spans="1:15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</row>
    <row r="3" spans="1:15" s="2" customFormat="1" ht="10.5" customHeight="1" x14ac:dyDescent="0.3">
      <c r="A3" s="37" t="s">
        <v>4</v>
      </c>
      <c r="B3" s="80" t="s">
        <v>14</v>
      </c>
      <c r="C3" s="40"/>
      <c r="D3" s="40"/>
      <c r="E3" s="83" t="s">
        <v>21</v>
      </c>
      <c r="F3" s="1"/>
      <c r="G3" s="1"/>
      <c r="H3" s="1"/>
    </row>
    <row r="4" spans="1:15" s="2" customFormat="1" ht="20.25" customHeight="1" thickBot="1" x14ac:dyDescent="0.35">
      <c r="A4" s="79"/>
      <c r="B4" s="81"/>
      <c r="C4" s="82"/>
      <c r="D4" s="82"/>
      <c r="E4" s="84"/>
      <c r="F4" s="1"/>
      <c r="G4" s="1"/>
      <c r="H4" s="1"/>
    </row>
    <row r="5" spans="1:15" s="2" customFormat="1" ht="24" customHeight="1" thickBot="1" x14ac:dyDescent="0.35">
      <c r="A5" s="45" t="s">
        <v>240</v>
      </c>
      <c r="B5" s="57"/>
      <c r="C5" s="57"/>
      <c r="D5" s="58"/>
      <c r="E5" s="59"/>
      <c r="F5" s="1"/>
      <c r="G5" s="1"/>
      <c r="H5" s="1"/>
    </row>
    <row r="6" spans="1:15" s="2" customFormat="1" ht="77.25" customHeight="1" thickBot="1" x14ac:dyDescent="0.35">
      <c r="A6" s="17" t="s">
        <v>5</v>
      </c>
      <c r="B6" s="48" t="s">
        <v>97</v>
      </c>
      <c r="C6" s="49"/>
      <c r="D6" s="49"/>
      <c r="E6" s="50"/>
      <c r="F6" s="1"/>
      <c r="G6" s="1"/>
      <c r="H6" s="1"/>
    </row>
    <row r="7" spans="1:15" s="2" customFormat="1" ht="22.5" customHeight="1" x14ac:dyDescent="0.3">
      <c r="A7" s="28" t="s">
        <v>19</v>
      </c>
      <c r="B7" s="22"/>
      <c r="C7" s="23"/>
      <c r="D7" s="23"/>
      <c r="E7" s="29">
        <v>20000</v>
      </c>
      <c r="F7" s="1"/>
      <c r="G7" s="1"/>
      <c r="H7" s="1"/>
    </row>
    <row r="8" spans="1:15" s="2" customFormat="1" ht="39.75" customHeight="1" thickBot="1" x14ac:dyDescent="0.35">
      <c r="A8" s="16" t="s">
        <v>6</v>
      </c>
      <c r="B8" s="51" t="s">
        <v>34</v>
      </c>
      <c r="C8" s="52"/>
      <c r="D8" s="52"/>
      <c r="E8" s="53"/>
      <c r="F8" s="1"/>
      <c r="G8" s="1"/>
      <c r="H8" s="1"/>
    </row>
    <row r="9" spans="1:15" s="2" customFormat="1" ht="18" customHeight="1" thickBot="1" x14ac:dyDescent="0.35">
      <c r="A9" s="21" t="s">
        <v>53</v>
      </c>
      <c r="B9" s="3" t="s">
        <v>0</v>
      </c>
      <c r="C9" s="3" t="s">
        <v>1</v>
      </c>
      <c r="D9" s="3" t="s">
        <v>2</v>
      </c>
      <c r="E9" s="4" t="s">
        <v>18</v>
      </c>
      <c r="N9" s="6"/>
      <c r="O9" s="6"/>
    </row>
    <row r="10" spans="1:15" s="2" customFormat="1" ht="18" customHeight="1" thickBot="1" x14ac:dyDescent="0.35">
      <c r="A10" s="8" t="s">
        <v>10</v>
      </c>
      <c r="B10" s="13">
        <v>0</v>
      </c>
      <c r="C10" s="11">
        <v>0</v>
      </c>
      <c r="D10" s="14">
        <v>20000</v>
      </c>
      <c r="E10" s="15">
        <f t="shared" ref="E10" si="0">SUM(B10:D10)</f>
        <v>20000</v>
      </c>
      <c r="N10" s="7"/>
      <c r="O10" s="7"/>
    </row>
    <row r="11" spans="1:15" s="2" customFormat="1" ht="81.75" customHeight="1" thickBot="1" x14ac:dyDescent="0.35">
      <c r="A11" s="18" t="s">
        <v>3</v>
      </c>
      <c r="B11" s="90" t="s">
        <v>316</v>
      </c>
      <c r="C11" s="95"/>
      <c r="D11" s="95"/>
      <c r="E11" s="96"/>
      <c r="N11" s="9"/>
      <c r="O11" s="9"/>
    </row>
    <row r="12" spans="1:15" s="2" customFormat="1" ht="13.5" customHeight="1" thickBot="1" x14ac:dyDescent="0.35">
      <c r="A12" s="30"/>
      <c r="B12" s="10"/>
      <c r="C12" s="10"/>
      <c r="D12" s="10"/>
      <c r="E12" s="31"/>
    </row>
    <row r="13" spans="1:15" s="2" customFormat="1" ht="24" customHeight="1" thickBot="1" x14ac:dyDescent="0.35">
      <c r="A13" s="45" t="s">
        <v>59</v>
      </c>
      <c r="B13" s="57"/>
      <c r="C13" s="57"/>
      <c r="D13" s="58"/>
      <c r="E13" s="59"/>
      <c r="F13" s="1"/>
      <c r="G13" s="1"/>
      <c r="H13" s="1"/>
    </row>
    <row r="14" spans="1:15" s="2" customFormat="1" ht="80.25" customHeight="1" thickBot="1" x14ac:dyDescent="0.35">
      <c r="A14" s="17" t="s">
        <v>5</v>
      </c>
      <c r="B14" s="48" t="s">
        <v>148</v>
      </c>
      <c r="C14" s="49"/>
      <c r="D14" s="49"/>
      <c r="E14" s="50"/>
      <c r="F14" s="1"/>
      <c r="G14" s="1"/>
      <c r="H14" s="1"/>
    </row>
    <row r="15" spans="1:15" s="2" customFormat="1" ht="22.5" customHeight="1" x14ac:dyDescent="0.3">
      <c r="A15" s="28" t="s">
        <v>19</v>
      </c>
      <c r="B15" s="22"/>
      <c r="C15" s="23"/>
      <c r="D15" s="23"/>
      <c r="E15" s="29">
        <v>60000</v>
      </c>
      <c r="F15" s="1"/>
      <c r="G15" s="1"/>
      <c r="H15" s="1"/>
    </row>
    <row r="16" spans="1:15" s="2" customFormat="1" ht="39.75" customHeight="1" thickBot="1" x14ac:dyDescent="0.35">
      <c r="A16" s="16" t="s">
        <v>6</v>
      </c>
      <c r="B16" s="51" t="s">
        <v>9</v>
      </c>
      <c r="C16" s="52"/>
      <c r="D16" s="52"/>
      <c r="E16" s="53"/>
      <c r="F16" s="1"/>
      <c r="G16" s="1"/>
      <c r="H16" s="1"/>
    </row>
    <row r="17" spans="1:15" s="2" customFormat="1" ht="18" customHeight="1" thickBot="1" x14ac:dyDescent="0.35">
      <c r="A17" s="21" t="s">
        <v>53</v>
      </c>
      <c r="B17" s="3" t="s">
        <v>0</v>
      </c>
      <c r="C17" s="3" t="s">
        <v>1</v>
      </c>
      <c r="D17" s="3" t="s">
        <v>2</v>
      </c>
      <c r="E17" s="4" t="s">
        <v>18</v>
      </c>
      <c r="N17" s="6"/>
      <c r="O17" s="6"/>
    </row>
    <row r="18" spans="1:15" s="2" customFormat="1" ht="18" customHeight="1" thickBot="1" x14ac:dyDescent="0.35">
      <c r="A18" s="8" t="s">
        <v>10</v>
      </c>
      <c r="B18" s="13">
        <v>0</v>
      </c>
      <c r="C18" s="11">
        <v>0</v>
      </c>
      <c r="D18" s="14">
        <v>15600</v>
      </c>
      <c r="E18" s="15">
        <f t="shared" ref="E18" si="1">SUM(B18:D18)</f>
        <v>15600</v>
      </c>
      <c r="N18" s="7"/>
      <c r="O18" s="7"/>
    </row>
    <row r="19" spans="1:15" s="2" customFormat="1" ht="62.25" customHeight="1" thickBot="1" x14ac:dyDescent="0.35">
      <c r="A19" s="18" t="s">
        <v>3</v>
      </c>
      <c r="B19" s="60" t="s">
        <v>307</v>
      </c>
      <c r="C19" s="61"/>
      <c r="D19" s="61"/>
      <c r="E19" s="62"/>
      <c r="N19" s="9"/>
      <c r="O19" s="9"/>
    </row>
    <row r="20" spans="1:15" s="2" customFormat="1" ht="13.5" customHeight="1" thickBot="1" x14ac:dyDescent="0.35">
      <c r="A20" s="30"/>
      <c r="B20" s="10"/>
      <c r="C20" s="10"/>
      <c r="D20" s="10"/>
      <c r="E20" s="31"/>
    </row>
    <row r="21" spans="1:15" s="2" customFormat="1" ht="24" customHeight="1" thickBot="1" x14ac:dyDescent="0.35">
      <c r="A21" s="45" t="s">
        <v>78</v>
      </c>
      <c r="B21" s="57"/>
      <c r="C21" s="57"/>
      <c r="D21" s="58"/>
      <c r="E21" s="59"/>
      <c r="F21" s="1"/>
      <c r="G21" s="1"/>
      <c r="H21" s="1"/>
    </row>
    <row r="22" spans="1:15" s="2" customFormat="1" ht="39.75" customHeight="1" thickBot="1" x14ac:dyDescent="0.35">
      <c r="A22" s="17" t="s">
        <v>5</v>
      </c>
      <c r="B22" s="48" t="s">
        <v>149</v>
      </c>
      <c r="C22" s="49"/>
      <c r="D22" s="49"/>
      <c r="E22" s="50"/>
      <c r="F22" s="1"/>
      <c r="G22" s="1"/>
      <c r="H22" s="1"/>
    </row>
    <row r="23" spans="1:15" s="2" customFormat="1" ht="22.5" customHeight="1" x14ac:dyDescent="0.3">
      <c r="A23" s="28" t="s">
        <v>19</v>
      </c>
      <c r="B23" s="22"/>
      <c r="C23" s="23"/>
      <c r="D23" s="23"/>
      <c r="E23" s="29">
        <v>137222.22</v>
      </c>
      <c r="F23" s="1"/>
      <c r="G23" s="1"/>
      <c r="H23" s="1"/>
    </row>
    <row r="24" spans="1:15" s="2" customFormat="1" ht="39.75" customHeight="1" thickBot="1" x14ac:dyDescent="0.35">
      <c r="A24" s="16" t="s">
        <v>6</v>
      </c>
      <c r="B24" s="51" t="s">
        <v>9</v>
      </c>
      <c r="C24" s="52"/>
      <c r="D24" s="52"/>
      <c r="E24" s="53"/>
      <c r="F24" s="1"/>
      <c r="G24" s="1"/>
      <c r="H24" s="1"/>
    </row>
    <row r="25" spans="1:15" s="2" customFormat="1" ht="18" customHeight="1" thickBot="1" x14ac:dyDescent="0.35">
      <c r="A25" s="21" t="s">
        <v>53</v>
      </c>
      <c r="B25" s="3" t="s">
        <v>0</v>
      </c>
      <c r="C25" s="3" t="s">
        <v>1</v>
      </c>
      <c r="D25" s="3" t="s">
        <v>2</v>
      </c>
      <c r="E25" s="4" t="s">
        <v>18</v>
      </c>
      <c r="N25" s="6"/>
      <c r="O25" s="6"/>
    </row>
    <row r="26" spans="1:15" s="2" customFormat="1" ht="18" customHeight="1" thickBot="1" x14ac:dyDescent="0.35">
      <c r="A26" s="8" t="s">
        <v>10</v>
      </c>
      <c r="B26" s="13">
        <v>0</v>
      </c>
      <c r="C26" s="11">
        <v>0</v>
      </c>
      <c r="D26" s="14">
        <v>130478</v>
      </c>
      <c r="E26" s="15">
        <f t="shared" ref="E26" si="2">SUM(B26:D26)</f>
        <v>130478</v>
      </c>
      <c r="N26" s="7"/>
      <c r="O26" s="7"/>
    </row>
    <row r="27" spans="1:15" s="2" customFormat="1" ht="57" customHeight="1" thickBot="1" x14ac:dyDescent="0.35">
      <c r="A27" s="18" t="s">
        <v>3</v>
      </c>
      <c r="B27" s="60" t="s">
        <v>298</v>
      </c>
      <c r="C27" s="61"/>
      <c r="D27" s="61"/>
      <c r="E27" s="62"/>
      <c r="N27" s="9"/>
      <c r="O27" s="9"/>
    </row>
    <row r="28" spans="1:15" s="2" customFormat="1" ht="13.5" customHeight="1" thickBot="1" x14ac:dyDescent="0.35">
      <c r="A28" s="30"/>
      <c r="B28" s="10"/>
      <c r="C28" s="10"/>
      <c r="D28" s="10"/>
      <c r="E28" s="31"/>
    </row>
    <row r="29" spans="1:15" s="2" customFormat="1" ht="24" customHeight="1" thickBot="1" x14ac:dyDescent="0.35">
      <c r="A29" s="45" t="s">
        <v>156</v>
      </c>
      <c r="B29" s="57"/>
      <c r="C29" s="57"/>
      <c r="D29" s="58"/>
      <c r="E29" s="59"/>
      <c r="F29" s="1"/>
      <c r="G29" s="1"/>
      <c r="H29" s="1"/>
    </row>
    <row r="30" spans="1:15" s="2" customFormat="1" ht="59.25" customHeight="1" thickBot="1" x14ac:dyDescent="0.35">
      <c r="A30" s="17" t="s">
        <v>5</v>
      </c>
      <c r="B30" s="48" t="s">
        <v>168</v>
      </c>
      <c r="C30" s="85"/>
      <c r="D30" s="85"/>
      <c r="E30" s="86"/>
      <c r="F30" s="1"/>
      <c r="G30" s="1"/>
      <c r="H30" s="1"/>
    </row>
    <row r="31" spans="1:15" s="2" customFormat="1" ht="22.5" customHeight="1" x14ac:dyDescent="0.3">
      <c r="A31" s="28" t="s">
        <v>19</v>
      </c>
      <c r="B31" s="22"/>
      <c r="C31" s="23"/>
      <c r="D31" s="23"/>
      <c r="E31" s="29">
        <v>90000</v>
      </c>
      <c r="F31" s="1"/>
      <c r="G31" s="1"/>
      <c r="H31" s="1"/>
    </row>
    <row r="32" spans="1:15" s="2" customFormat="1" ht="39.75" customHeight="1" thickBot="1" x14ac:dyDescent="0.35">
      <c r="A32" s="16" t="s">
        <v>6</v>
      </c>
      <c r="B32" s="76" t="s">
        <v>37</v>
      </c>
      <c r="C32" s="77"/>
      <c r="D32" s="77"/>
      <c r="E32" s="78"/>
      <c r="F32" s="1"/>
      <c r="G32" s="1"/>
      <c r="H32" s="1"/>
    </row>
    <row r="33" spans="1:15" s="2" customFormat="1" ht="18" customHeight="1" thickBot="1" x14ac:dyDescent="0.35">
      <c r="A33" s="21" t="s">
        <v>53</v>
      </c>
      <c r="B33" s="3" t="s">
        <v>0</v>
      </c>
      <c r="C33" s="3" t="s">
        <v>1</v>
      </c>
      <c r="D33" s="3" t="s">
        <v>2</v>
      </c>
      <c r="E33" s="4" t="s">
        <v>18</v>
      </c>
      <c r="N33" s="6"/>
      <c r="O33" s="6"/>
    </row>
    <row r="34" spans="1:15" s="2" customFormat="1" ht="18" customHeight="1" thickBot="1" x14ac:dyDescent="0.35">
      <c r="A34" s="8" t="s">
        <v>10</v>
      </c>
      <c r="B34" s="13">
        <v>90000</v>
      </c>
      <c r="C34" s="11">
        <v>0</v>
      </c>
      <c r="D34" s="14">
        <v>0</v>
      </c>
      <c r="E34" s="15">
        <f t="shared" ref="E34" si="3">SUM(B34:D34)</f>
        <v>90000</v>
      </c>
      <c r="N34" s="7"/>
      <c r="O34" s="7"/>
    </row>
    <row r="35" spans="1:15" s="2" customFormat="1" ht="58.5" customHeight="1" thickBot="1" x14ac:dyDescent="0.35">
      <c r="A35" s="18" t="s">
        <v>3</v>
      </c>
      <c r="B35" s="60" t="s">
        <v>322</v>
      </c>
      <c r="C35" s="61"/>
      <c r="D35" s="61"/>
      <c r="E35" s="62"/>
      <c r="N35" s="9"/>
      <c r="O35" s="9"/>
    </row>
    <row r="36" spans="1:15" s="2" customFormat="1" ht="13.5" customHeight="1" thickBot="1" x14ac:dyDescent="0.35">
      <c r="A36" s="30"/>
      <c r="B36" s="10"/>
      <c r="C36" s="10"/>
      <c r="D36" s="10"/>
      <c r="E36" s="31"/>
    </row>
    <row r="37" spans="1:15" s="2" customFormat="1" ht="24" customHeight="1" thickBot="1" x14ac:dyDescent="0.35">
      <c r="A37" s="45" t="s">
        <v>143</v>
      </c>
      <c r="B37" s="57"/>
      <c r="C37" s="57"/>
      <c r="D37" s="58"/>
      <c r="E37" s="59"/>
      <c r="F37" s="1"/>
      <c r="G37" s="1"/>
      <c r="H37" s="1"/>
    </row>
    <row r="38" spans="1:15" s="2" customFormat="1" ht="80.25" customHeight="1" thickBot="1" x14ac:dyDescent="0.35">
      <c r="A38" s="17" t="s">
        <v>5</v>
      </c>
      <c r="B38" s="48" t="s">
        <v>169</v>
      </c>
      <c r="C38" s="85"/>
      <c r="D38" s="85"/>
      <c r="E38" s="86"/>
      <c r="F38" s="1"/>
      <c r="G38" s="1"/>
      <c r="H38" s="1"/>
    </row>
    <row r="39" spans="1:15" s="2" customFormat="1" ht="22.5" customHeight="1" x14ac:dyDescent="0.3">
      <c r="A39" s="28" t="s">
        <v>19</v>
      </c>
      <c r="B39" s="22"/>
      <c r="C39" s="23"/>
      <c r="D39" s="23"/>
      <c r="E39" s="29">
        <v>15000</v>
      </c>
      <c r="F39" s="1"/>
      <c r="G39" s="1"/>
      <c r="H39" s="1"/>
    </row>
    <row r="40" spans="1:15" s="2" customFormat="1" ht="39.75" customHeight="1" thickBot="1" x14ac:dyDescent="0.35">
      <c r="A40" s="16" t="s">
        <v>6</v>
      </c>
      <c r="B40" s="76" t="s">
        <v>37</v>
      </c>
      <c r="C40" s="77"/>
      <c r="D40" s="77"/>
      <c r="E40" s="78"/>
      <c r="F40" s="1"/>
      <c r="G40" s="1"/>
      <c r="H40" s="1"/>
    </row>
    <row r="41" spans="1:15" s="2" customFormat="1" ht="18" customHeight="1" thickBot="1" x14ac:dyDescent="0.35">
      <c r="A41" s="21" t="s">
        <v>53</v>
      </c>
      <c r="B41" s="3" t="s">
        <v>0</v>
      </c>
      <c r="C41" s="3" t="s">
        <v>1</v>
      </c>
      <c r="D41" s="3" t="s">
        <v>2</v>
      </c>
      <c r="E41" s="4" t="s">
        <v>18</v>
      </c>
      <c r="N41" s="6"/>
      <c r="O41" s="6"/>
    </row>
    <row r="42" spans="1:15" s="2" customFormat="1" ht="18" customHeight="1" thickBot="1" x14ac:dyDescent="0.35">
      <c r="A42" s="8" t="s">
        <v>10</v>
      </c>
      <c r="B42" s="13">
        <v>0</v>
      </c>
      <c r="C42" s="11">
        <v>15000</v>
      </c>
      <c r="D42" s="14">
        <v>0</v>
      </c>
      <c r="E42" s="15">
        <f t="shared" ref="E42" si="4">SUM(B42:D42)</f>
        <v>15000</v>
      </c>
      <c r="N42" s="7"/>
      <c r="O42" s="7"/>
    </row>
    <row r="43" spans="1:15" s="2" customFormat="1" ht="58.5" customHeight="1" thickBot="1" x14ac:dyDescent="0.35">
      <c r="A43" s="18" t="s">
        <v>3</v>
      </c>
      <c r="B43" s="60" t="s">
        <v>269</v>
      </c>
      <c r="C43" s="61"/>
      <c r="D43" s="61"/>
      <c r="E43" s="62"/>
      <c r="N43" s="9"/>
      <c r="O43" s="9"/>
    </row>
    <row r="44" spans="1:15" s="2" customFormat="1" ht="13.5" customHeight="1" thickBot="1" x14ac:dyDescent="0.35">
      <c r="A44" s="30"/>
      <c r="B44" s="10"/>
      <c r="C44" s="10"/>
      <c r="D44" s="10"/>
      <c r="E44" s="31"/>
    </row>
    <row r="45" spans="1:15" s="2" customFormat="1" ht="24" customHeight="1" thickBot="1" x14ac:dyDescent="0.35">
      <c r="A45" s="45" t="s">
        <v>154</v>
      </c>
      <c r="B45" s="57"/>
      <c r="C45" s="57"/>
      <c r="D45" s="58"/>
      <c r="E45" s="59"/>
      <c r="F45" s="1"/>
      <c r="G45" s="1"/>
      <c r="H45" s="1"/>
    </row>
    <row r="46" spans="1:15" s="2" customFormat="1" ht="40.5" customHeight="1" thickBot="1" x14ac:dyDescent="0.35">
      <c r="A46" s="17" t="s">
        <v>5</v>
      </c>
      <c r="B46" s="48" t="s">
        <v>179</v>
      </c>
      <c r="C46" s="85"/>
      <c r="D46" s="85"/>
      <c r="E46" s="86"/>
      <c r="F46" s="1"/>
      <c r="G46" s="1"/>
      <c r="H46" s="1"/>
    </row>
    <row r="47" spans="1:15" s="2" customFormat="1" ht="22.5" customHeight="1" x14ac:dyDescent="0.3">
      <c r="A47" s="28" t="s">
        <v>19</v>
      </c>
      <c r="B47" s="22"/>
      <c r="C47" s="23"/>
      <c r="D47" s="23"/>
      <c r="E47" s="29">
        <v>27222.22</v>
      </c>
      <c r="F47" s="1"/>
      <c r="G47" s="1"/>
      <c r="H47" s="1"/>
    </row>
    <row r="48" spans="1:15" s="2" customFormat="1" ht="39.75" customHeight="1" thickBot="1" x14ac:dyDescent="0.35">
      <c r="A48" s="16" t="s">
        <v>6</v>
      </c>
      <c r="B48" s="51" t="s">
        <v>11</v>
      </c>
      <c r="C48" s="52"/>
      <c r="D48" s="52"/>
      <c r="E48" s="53"/>
      <c r="F48" s="1"/>
      <c r="G48" s="1"/>
      <c r="H48" s="1"/>
    </row>
    <row r="49" spans="1:15" s="2" customFormat="1" ht="18" customHeight="1" thickBot="1" x14ac:dyDescent="0.35">
      <c r="A49" s="21" t="s">
        <v>53</v>
      </c>
      <c r="B49" s="3" t="s">
        <v>0</v>
      </c>
      <c r="C49" s="3" t="s">
        <v>1</v>
      </c>
      <c r="D49" s="3" t="s">
        <v>2</v>
      </c>
      <c r="E49" s="4" t="s">
        <v>18</v>
      </c>
      <c r="N49" s="6"/>
      <c r="O49" s="6"/>
    </row>
    <row r="50" spans="1:15" s="2" customFormat="1" ht="18" customHeight="1" thickBot="1" x14ac:dyDescent="0.35">
      <c r="A50" s="8" t="s">
        <v>10</v>
      </c>
      <c r="B50" s="13">
        <v>0</v>
      </c>
      <c r="C50" s="11">
        <v>25036</v>
      </c>
      <c r="D50" s="14">
        <v>0</v>
      </c>
      <c r="E50" s="15">
        <f t="shared" ref="E50" si="5">SUM(B50:D50)</f>
        <v>25036</v>
      </c>
      <c r="N50" s="7"/>
      <c r="O50" s="7"/>
    </row>
    <row r="51" spans="1:15" s="2" customFormat="1" ht="40.5" customHeight="1" thickBot="1" x14ac:dyDescent="0.35">
      <c r="A51" s="18" t="s">
        <v>3</v>
      </c>
      <c r="B51" s="60" t="s">
        <v>270</v>
      </c>
      <c r="C51" s="61"/>
      <c r="D51" s="61"/>
      <c r="E51" s="62"/>
      <c r="N51" s="9"/>
      <c r="O51" s="9"/>
    </row>
    <row r="52" spans="1:15" s="2" customFormat="1" ht="13.5" customHeight="1" thickBot="1" x14ac:dyDescent="0.35">
      <c r="A52" s="30"/>
      <c r="B52" s="10"/>
      <c r="C52" s="10"/>
      <c r="D52" s="10"/>
      <c r="E52" s="31"/>
    </row>
    <row r="53" spans="1:15" s="2" customFormat="1" ht="24" customHeight="1" thickBot="1" x14ac:dyDescent="0.35">
      <c r="A53" s="45" t="s">
        <v>187</v>
      </c>
      <c r="B53" s="57"/>
      <c r="C53" s="57"/>
      <c r="D53" s="58"/>
      <c r="E53" s="59"/>
      <c r="F53" s="1"/>
      <c r="G53" s="1"/>
      <c r="H53" s="1"/>
    </row>
    <row r="54" spans="1:15" s="2" customFormat="1" ht="60.75" customHeight="1" thickBot="1" x14ac:dyDescent="0.35">
      <c r="A54" s="17" t="s">
        <v>5</v>
      </c>
      <c r="B54" s="48" t="s">
        <v>188</v>
      </c>
      <c r="C54" s="49"/>
      <c r="D54" s="49"/>
      <c r="E54" s="50"/>
      <c r="F54" s="1"/>
      <c r="G54" s="1"/>
      <c r="H54" s="1"/>
    </row>
    <row r="55" spans="1:15" s="2" customFormat="1" ht="22.5" customHeight="1" x14ac:dyDescent="0.3">
      <c r="A55" s="28" t="s">
        <v>19</v>
      </c>
      <c r="B55" s="22"/>
      <c r="C55" s="23"/>
      <c r="D55" s="23"/>
      <c r="E55" s="29">
        <v>20000</v>
      </c>
      <c r="F55" s="1"/>
      <c r="G55" s="1"/>
      <c r="H55" s="1"/>
    </row>
    <row r="56" spans="1:15" s="2" customFormat="1" ht="39.75" customHeight="1" thickBot="1" x14ac:dyDescent="0.35">
      <c r="A56" s="16" t="s">
        <v>6</v>
      </c>
      <c r="B56" s="51" t="s">
        <v>42</v>
      </c>
      <c r="C56" s="52"/>
      <c r="D56" s="52"/>
      <c r="E56" s="53"/>
      <c r="F56" s="1"/>
      <c r="G56" s="1"/>
      <c r="H56" s="1"/>
    </row>
    <row r="57" spans="1:15" s="2" customFormat="1" ht="18" customHeight="1" thickBot="1" x14ac:dyDescent="0.35">
      <c r="A57" s="21" t="s">
        <v>53</v>
      </c>
      <c r="B57" s="3" t="s">
        <v>0</v>
      </c>
      <c r="C57" s="3" t="s">
        <v>1</v>
      </c>
      <c r="D57" s="3" t="s">
        <v>2</v>
      </c>
      <c r="E57" s="4" t="s">
        <v>18</v>
      </c>
      <c r="N57" s="6"/>
      <c r="O57" s="6"/>
    </row>
    <row r="58" spans="1:15" s="2" customFormat="1" ht="18" customHeight="1" thickBot="1" x14ac:dyDescent="0.35">
      <c r="A58" s="8" t="s">
        <v>10</v>
      </c>
      <c r="B58" s="13">
        <v>20000</v>
      </c>
      <c r="C58" s="11">
        <v>0</v>
      </c>
      <c r="D58" s="14">
        <v>0</v>
      </c>
      <c r="E58" s="15">
        <f t="shared" ref="E58" si="6">SUM(B58:D58)</f>
        <v>20000</v>
      </c>
      <c r="N58" s="7"/>
      <c r="O58" s="7"/>
    </row>
    <row r="59" spans="1:15" s="2" customFormat="1" ht="57.75" customHeight="1" thickBot="1" x14ac:dyDescent="0.35">
      <c r="A59" s="18" t="s">
        <v>3</v>
      </c>
      <c r="B59" s="60" t="s">
        <v>262</v>
      </c>
      <c r="C59" s="61"/>
      <c r="D59" s="61"/>
      <c r="E59" s="62"/>
      <c r="N59" s="9"/>
      <c r="O59" s="9"/>
    </row>
    <row r="60" spans="1:15" s="2" customFormat="1" ht="13.5" customHeight="1" thickBot="1" x14ac:dyDescent="0.35">
      <c r="A60" s="30"/>
      <c r="B60" s="10"/>
      <c r="C60" s="10"/>
      <c r="D60" s="10"/>
      <c r="E60" s="31"/>
    </row>
    <row r="61" spans="1:15" s="2" customFormat="1" ht="24" customHeight="1" thickBot="1" x14ac:dyDescent="0.35">
      <c r="A61" s="45" t="s">
        <v>217</v>
      </c>
      <c r="B61" s="57"/>
      <c r="C61" s="57"/>
      <c r="D61" s="58"/>
      <c r="E61" s="59"/>
      <c r="F61" s="1"/>
      <c r="G61" s="1"/>
      <c r="H61" s="1"/>
    </row>
    <row r="62" spans="1:15" s="2" customFormat="1" ht="60.75" customHeight="1" thickBot="1" x14ac:dyDescent="0.35">
      <c r="A62" s="17" t="s">
        <v>5</v>
      </c>
      <c r="B62" s="48" t="s">
        <v>218</v>
      </c>
      <c r="C62" s="49"/>
      <c r="D62" s="49"/>
      <c r="E62" s="50"/>
      <c r="F62" s="1"/>
      <c r="G62" s="1"/>
      <c r="H62" s="1"/>
    </row>
    <row r="63" spans="1:15" s="2" customFormat="1" ht="22.5" customHeight="1" x14ac:dyDescent="0.3">
      <c r="A63" s="28" t="s">
        <v>19</v>
      </c>
      <c r="B63" s="22"/>
      <c r="C63" s="23"/>
      <c r="D63" s="23"/>
      <c r="E63" s="29">
        <v>25000</v>
      </c>
      <c r="F63" s="1"/>
      <c r="G63" s="1"/>
      <c r="H63" s="1"/>
    </row>
    <row r="64" spans="1:15" s="2" customFormat="1" ht="39.75" customHeight="1" thickBot="1" x14ac:dyDescent="0.35">
      <c r="A64" s="16" t="s">
        <v>6</v>
      </c>
      <c r="B64" s="51" t="s">
        <v>42</v>
      </c>
      <c r="C64" s="52"/>
      <c r="D64" s="52"/>
      <c r="E64" s="53"/>
      <c r="F64" s="1"/>
      <c r="G64" s="1"/>
      <c r="H64" s="1"/>
    </row>
    <row r="65" spans="1:15" s="2" customFormat="1" ht="18" customHeight="1" thickBot="1" x14ac:dyDescent="0.35">
      <c r="A65" s="21" t="s">
        <v>53</v>
      </c>
      <c r="B65" s="3" t="s">
        <v>0</v>
      </c>
      <c r="C65" s="3" t="s">
        <v>1</v>
      </c>
      <c r="D65" s="3" t="s">
        <v>2</v>
      </c>
      <c r="E65" s="4" t="s">
        <v>18</v>
      </c>
      <c r="N65" s="6"/>
      <c r="O65" s="6"/>
    </row>
    <row r="66" spans="1:15" s="2" customFormat="1" ht="18" customHeight="1" thickBot="1" x14ac:dyDescent="0.35">
      <c r="A66" s="8" t="s">
        <v>10</v>
      </c>
      <c r="B66" s="13">
        <v>0</v>
      </c>
      <c r="C66" s="11">
        <v>19164.599999999999</v>
      </c>
      <c r="D66" s="14">
        <v>5262.6</v>
      </c>
      <c r="E66" s="15">
        <f t="shared" ref="E66" si="7">SUM(B66:D66)</f>
        <v>24427.199999999997</v>
      </c>
      <c r="N66" s="7"/>
      <c r="O66" s="7"/>
    </row>
    <row r="67" spans="1:15" s="2" customFormat="1" ht="63.75" customHeight="1" thickBot="1" x14ac:dyDescent="0.35">
      <c r="A67" s="18" t="s">
        <v>3</v>
      </c>
      <c r="B67" s="60" t="s">
        <v>288</v>
      </c>
      <c r="C67" s="61"/>
      <c r="D67" s="61"/>
      <c r="E67" s="62"/>
      <c r="N67" s="9"/>
      <c r="O67" s="9"/>
    </row>
    <row r="68" spans="1:15" s="2" customFormat="1" ht="9.75" customHeight="1" thickBot="1" x14ac:dyDescent="0.35">
      <c r="A68" s="30"/>
      <c r="B68" s="10"/>
      <c r="C68" s="10"/>
      <c r="D68" s="10"/>
      <c r="E68" s="31"/>
    </row>
    <row r="69" spans="1:15" s="2" customFormat="1" ht="24" hidden="1" customHeight="1" thickBot="1" x14ac:dyDescent="0.35">
      <c r="A69" s="45" t="s">
        <v>254</v>
      </c>
      <c r="B69" s="57"/>
      <c r="C69" s="57"/>
      <c r="D69" s="58"/>
      <c r="E69" s="59"/>
      <c r="F69" s="1"/>
      <c r="G69" s="1"/>
      <c r="H69" s="1"/>
    </row>
    <row r="70" spans="1:15" s="2" customFormat="1" ht="40.5" hidden="1" customHeight="1" thickBot="1" x14ac:dyDescent="0.35">
      <c r="A70" s="17" t="s">
        <v>5</v>
      </c>
      <c r="B70" s="63"/>
      <c r="C70" s="64"/>
      <c r="D70" s="64"/>
      <c r="E70" s="65"/>
      <c r="F70" s="1"/>
      <c r="G70" s="1"/>
      <c r="H70" s="1"/>
    </row>
    <row r="71" spans="1:15" s="2" customFormat="1" ht="22.5" hidden="1" customHeight="1" thickBot="1" x14ac:dyDescent="0.35">
      <c r="A71" s="28" t="s">
        <v>19</v>
      </c>
      <c r="B71" s="22"/>
      <c r="C71" s="23"/>
      <c r="D71" s="23"/>
      <c r="E71" s="29"/>
      <c r="F71" s="1"/>
      <c r="G71" s="1"/>
      <c r="H71" s="1"/>
    </row>
    <row r="72" spans="1:15" s="2" customFormat="1" ht="39.75" hidden="1" customHeight="1" thickBot="1" x14ac:dyDescent="0.35">
      <c r="A72" s="16" t="s">
        <v>6</v>
      </c>
      <c r="B72" s="51" t="s">
        <v>42</v>
      </c>
      <c r="C72" s="52"/>
      <c r="D72" s="52"/>
      <c r="E72" s="53"/>
      <c r="F72" s="1"/>
      <c r="G72" s="1"/>
      <c r="H72" s="1"/>
    </row>
    <row r="73" spans="1:15" s="2" customFormat="1" ht="18" hidden="1" customHeight="1" thickBot="1" x14ac:dyDescent="0.35">
      <c r="A73" s="21" t="s">
        <v>53</v>
      </c>
      <c r="B73" s="3" t="s">
        <v>0</v>
      </c>
      <c r="C73" s="3" t="s">
        <v>1</v>
      </c>
      <c r="D73" s="3" t="s">
        <v>2</v>
      </c>
      <c r="E73" s="4" t="s">
        <v>18</v>
      </c>
      <c r="N73" s="6"/>
      <c r="O73" s="6"/>
    </row>
    <row r="74" spans="1:15" s="2" customFormat="1" ht="15" hidden="1" customHeight="1" thickBot="1" x14ac:dyDescent="0.35">
      <c r="A74" s="8" t="s">
        <v>10</v>
      </c>
      <c r="B74" s="13">
        <v>0</v>
      </c>
      <c r="C74" s="11"/>
      <c r="D74" s="14"/>
      <c r="E74" s="15">
        <f t="shared" ref="E74" si="8">SUM(B74:D74)</f>
        <v>0</v>
      </c>
      <c r="N74" s="7"/>
      <c r="O74" s="7"/>
    </row>
    <row r="75" spans="1:15" s="2" customFormat="1" ht="43.5" hidden="1" customHeight="1" thickBot="1" x14ac:dyDescent="0.35">
      <c r="A75" s="18" t="s">
        <v>3</v>
      </c>
      <c r="B75" s="60"/>
      <c r="C75" s="61"/>
      <c r="D75" s="61"/>
      <c r="E75" s="62"/>
      <c r="N75" s="9"/>
      <c r="O75" s="9"/>
    </row>
    <row r="76" spans="1:15" s="2" customFormat="1" ht="13.5" hidden="1" customHeight="1" thickBot="1" x14ac:dyDescent="0.35">
      <c r="A76" s="30"/>
      <c r="B76" s="10"/>
      <c r="C76" s="10"/>
      <c r="D76" s="10"/>
      <c r="E76" s="31"/>
    </row>
    <row r="77" spans="1:15" s="2" customFormat="1" ht="24" hidden="1" customHeight="1" thickBot="1" x14ac:dyDescent="0.35">
      <c r="A77" s="45" t="s">
        <v>254</v>
      </c>
      <c r="B77" s="57"/>
      <c r="C77" s="57"/>
      <c r="D77" s="58"/>
      <c r="E77" s="59"/>
      <c r="F77" s="1"/>
      <c r="G77" s="1"/>
      <c r="H77" s="1"/>
    </row>
    <row r="78" spans="1:15" s="2" customFormat="1" ht="39" hidden="1" customHeight="1" thickBot="1" x14ac:dyDescent="0.35">
      <c r="A78" s="17" t="s">
        <v>5</v>
      </c>
      <c r="B78" s="63"/>
      <c r="C78" s="64"/>
      <c r="D78" s="64"/>
      <c r="E78" s="65"/>
      <c r="F78" s="1"/>
      <c r="G78" s="1"/>
      <c r="H78" s="1"/>
    </row>
    <row r="79" spans="1:15" s="2" customFormat="1" ht="22.5" hidden="1" customHeight="1" thickBot="1" x14ac:dyDescent="0.35">
      <c r="A79" s="28" t="s">
        <v>19</v>
      </c>
      <c r="B79" s="22"/>
      <c r="C79" s="23"/>
      <c r="D79" s="23"/>
      <c r="E79" s="29"/>
      <c r="F79" s="1"/>
      <c r="G79" s="1"/>
      <c r="H79" s="1"/>
    </row>
    <row r="80" spans="1:15" s="2" customFormat="1" ht="39.75" hidden="1" customHeight="1" thickBot="1" x14ac:dyDescent="0.35">
      <c r="A80" s="16" t="s">
        <v>6</v>
      </c>
      <c r="B80" s="51" t="s">
        <v>42</v>
      </c>
      <c r="C80" s="52"/>
      <c r="D80" s="52"/>
      <c r="E80" s="53"/>
      <c r="F80" s="1"/>
      <c r="G80" s="1"/>
      <c r="H80" s="1"/>
    </row>
    <row r="81" spans="1:15" s="2" customFormat="1" ht="18" hidden="1" customHeight="1" thickBot="1" x14ac:dyDescent="0.35">
      <c r="A81" s="21" t="s">
        <v>53</v>
      </c>
      <c r="B81" s="3" t="s">
        <v>0</v>
      </c>
      <c r="C81" s="3" t="s">
        <v>1</v>
      </c>
      <c r="D81" s="3" t="s">
        <v>2</v>
      </c>
      <c r="E81" s="4" t="s">
        <v>18</v>
      </c>
      <c r="N81" s="6"/>
      <c r="O81" s="6"/>
    </row>
    <row r="82" spans="1:15" s="2" customFormat="1" ht="18" hidden="1" customHeight="1" thickBot="1" x14ac:dyDescent="0.35">
      <c r="A82" s="8" t="s">
        <v>10</v>
      </c>
      <c r="B82" s="13">
        <v>0</v>
      </c>
      <c r="C82" s="11"/>
      <c r="D82" s="14"/>
      <c r="E82" s="15">
        <f t="shared" ref="E82" si="9">SUM(B82:D82)</f>
        <v>0</v>
      </c>
      <c r="N82" s="7"/>
      <c r="O82" s="7"/>
    </row>
    <row r="83" spans="1:15" s="2" customFormat="1" ht="43.5" hidden="1" customHeight="1" thickBot="1" x14ac:dyDescent="0.35">
      <c r="A83" s="18" t="s">
        <v>3</v>
      </c>
      <c r="B83" s="60"/>
      <c r="C83" s="61"/>
      <c r="D83" s="61"/>
      <c r="E83" s="62"/>
      <c r="N83" s="9"/>
      <c r="O83" s="9"/>
    </row>
    <row r="84" spans="1:15" s="2" customFormat="1" ht="13.5" hidden="1" customHeight="1" thickBot="1" x14ac:dyDescent="0.35">
      <c r="A84" s="30"/>
      <c r="B84" s="10"/>
      <c r="C84" s="10"/>
      <c r="D84" s="10"/>
      <c r="E84" s="31"/>
    </row>
    <row r="85" spans="1:15" ht="21" thickBot="1" x14ac:dyDescent="0.35">
      <c r="A85" s="66" t="s">
        <v>51</v>
      </c>
      <c r="B85" s="67"/>
      <c r="C85" s="67"/>
      <c r="D85" s="67"/>
      <c r="E85" s="19">
        <f>SUM(E7+E15+E23+E31+E39+E47+E55+E63+E71+E79)</f>
        <v>394444.43999999994</v>
      </c>
    </row>
    <row r="86" spans="1:15" ht="21" thickBot="1" x14ac:dyDescent="0.35">
      <c r="A86" s="66" t="s">
        <v>314</v>
      </c>
      <c r="B86" s="67"/>
      <c r="C86" s="67"/>
      <c r="D86" s="67"/>
      <c r="E86" s="19">
        <f>SUM(E10+E18+E26+E34+E42+E50+E58+E66+E74+E82)</f>
        <v>340541.2</v>
      </c>
    </row>
  </sheetData>
  <mergeCells count="47">
    <mergeCell ref="B6:E6"/>
    <mergeCell ref="A2:E2"/>
    <mergeCell ref="A3:A4"/>
    <mergeCell ref="B3:D4"/>
    <mergeCell ref="E3:E4"/>
    <mergeCell ref="A5:E5"/>
    <mergeCell ref="B27:E27"/>
    <mergeCell ref="A29:E29"/>
    <mergeCell ref="B30:E30"/>
    <mergeCell ref="B8:E8"/>
    <mergeCell ref="B11:E11"/>
    <mergeCell ref="A13:E13"/>
    <mergeCell ref="B14:E14"/>
    <mergeCell ref="B16:E16"/>
    <mergeCell ref="B19:E19"/>
    <mergeCell ref="A85:D85"/>
    <mergeCell ref="A86:D86"/>
    <mergeCell ref="A1:E1"/>
    <mergeCell ref="A45:E45"/>
    <mergeCell ref="B46:E46"/>
    <mergeCell ref="B48:E48"/>
    <mergeCell ref="B51:E51"/>
    <mergeCell ref="B32:E32"/>
    <mergeCell ref="B35:E35"/>
    <mergeCell ref="A37:E37"/>
    <mergeCell ref="B38:E38"/>
    <mergeCell ref="B40:E40"/>
    <mergeCell ref="B43:E43"/>
    <mergeCell ref="A21:E21"/>
    <mergeCell ref="B22:E22"/>
    <mergeCell ref="B24:E24"/>
    <mergeCell ref="A53:E53"/>
    <mergeCell ref="B54:E54"/>
    <mergeCell ref="B56:E56"/>
    <mergeCell ref="B59:E59"/>
    <mergeCell ref="A61:E61"/>
    <mergeCell ref="B83:E83"/>
    <mergeCell ref="B62:E62"/>
    <mergeCell ref="B64:E64"/>
    <mergeCell ref="B67:E67"/>
    <mergeCell ref="A69:E69"/>
    <mergeCell ref="B70:E70"/>
    <mergeCell ref="B72:E72"/>
    <mergeCell ref="B75:E75"/>
    <mergeCell ref="A77:E77"/>
    <mergeCell ref="B78:E78"/>
    <mergeCell ref="B80:E80"/>
  </mergeCells>
  <pageMargins left="0.511811024" right="0.17" top="0.27" bottom="0.28999999999999998" header="0.17" footer="0.22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O174"/>
  <sheetViews>
    <sheetView topLeftCell="A157" zoomScale="110" zoomScaleNormal="110" workbookViewId="0">
      <selection activeCell="B147" sqref="B147:E147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3.28515625" style="12" customWidth="1"/>
    <col min="6" max="16384" width="30" style="12"/>
  </cols>
  <sheetData>
    <row r="1" spans="1:15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</row>
    <row r="2" spans="1:15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</row>
    <row r="3" spans="1:15" s="2" customFormat="1" ht="10.5" customHeight="1" x14ac:dyDescent="0.3">
      <c r="A3" s="37" t="s">
        <v>4</v>
      </c>
      <c r="B3" s="80" t="s">
        <v>15</v>
      </c>
      <c r="C3" s="40"/>
      <c r="D3" s="40"/>
      <c r="E3" s="125" t="s">
        <v>16</v>
      </c>
      <c r="F3" s="1"/>
      <c r="G3" s="1"/>
      <c r="H3" s="1"/>
    </row>
    <row r="4" spans="1:15" s="2" customFormat="1" ht="20.25" customHeight="1" thickBot="1" x14ac:dyDescent="0.35">
      <c r="A4" s="79"/>
      <c r="B4" s="81"/>
      <c r="C4" s="82"/>
      <c r="D4" s="82"/>
      <c r="E4" s="126"/>
      <c r="F4" s="1"/>
      <c r="G4" s="1"/>
      <c r="H4" s="1"/>
    </row>
    <row r="5" spans="1:15" s="2" customFormat="1" ht="24" customHeight="1" thickBot="1" x14ac:dyDescent="0.35">
      <c r="A5" s="45" t="s">
        <v>54</v>
      </c>
      <c r="B5" s="57"/>
      <c r="C5" s="57"/>
      <c r="D5" s="58"/>
      <c r="E5" s="59"/>
      <c r="F5" s="1"/>
      <c r="G5" s="1"/>
      <c r="H5" s="1"/>
    </row>
    <row r="6" spans="1:15" s="2" customFormat="1" ht="40.5" customHeight="1" thickBot="1" x14ac:dyDescent="0.35">
      <c r="A6" s="17" t="s">
        <v>5</v>
      </c>
      <c r="B6" s="48" t="s">
        <v>43</v>
      </c>
      <c r="C6" s="49"/>
      <c r="D6" s="49"/>
      <c r="E6" s="50"/>
      <c r="F6" s="1"/>
      <c r="G6" s="1"/>
      <c r="H6" s="1"/>
    </row>
    <row r="7" spans="1:15" s="2" customFormat="1" ht="22.5" customHeight="1" x14ac:dyDescent="0.3">
      <c r="A7" s="28" t="s">
        <v>19</v>
      </c>
      <c r="B7" s="22"/>
      <c r="C7" s="23"/>
      <c r="D7" s="23"/>
      <c r="E7" s="29">
        <v>10000</v>
      </c>
      <c r="F7" s="1"/>
      <c r="G7" s="1"/>
      <c r="H7" s="1"/>
    </row>
    <row r="8" spans="1:15" s="2" customFormat="1" ht="39.75" customHeight="1" thickBot="1" x14ac:dyDescent="0.35">
      <c r="A8" s="16" t="s">
        <v>6</v>
      </c>
      <c r="B8" s="51" t="s">
        <v>44</v>
      </c>
      <c r="C8" s="52"/>
      <c r="D8" s="52"/>
      <c r="E8" s="53"/>
      <c r="F8" s="1"/>
      <c r="G8" s="1"/>
      <c r="H8" s="1"/>
    </row>
    <row r="9" spans="1:15" s="2" customFormat="1" ht="18" customHeight="1" thickBot="1" x14ac:dyDescent="0.35">
      <c r="A9" s="21" t="s">
        <v>53</v>
      </c>
      <c r="B9" s="3" t="s">
        <v>0</v>
      </c>
      <c r="C9" s="3" t="s">
        <v>1</v>
      </c>
      <c r="D9" s="3" t="s">
        <v>2</v>
      </c>
      <c r="E9" s="4" t="s">
        <v>18</v>
      </c>
      <c r="N9" s="6"/>
      <c r="O9" s="6"/>
    </row>
    <row r="10" spans="1:15" s="2" customFormat="1" ht="18" customHeight="1" thickBot="1" x14ac:dyDescent="0.35">
      <c r="A10" s="8" t="s">
        <v>10</v>
      </c>
      <c r="B10" s="13">
        <v>10000</v>
      </c>
      <c r="C10" s="11">
        <v>0</v>
      </c>
      <c r="D10" s="14">
        <v>0</v>
      </c>
      <c r="E10" s="15">
        <f t="shared" ref="E10" si="0">SUM(B10:D10)</f>
        <v>10000</v>
      </c>
      <c r="N10" s="7"/>
      <c r="O10" s="7"/>
    </row>
    <row r="11" spans="1:15" s="2" customFormat="1" ht="42.75" customHeight="1" thickBot="1" x14ac:dyDescent="0.35">
      <c r="A11" s="18" t="s">
        <v>3</v>
      </c>
      <c r="B11" s="60" t="s">
        <v>272</v>
      </c>
      <c r="C11" s="61"/>
      <c r="D11" s="61"/>
      <c r="E11" s="62"/>
      <c r="N11" s="9"/>
      <c r="O11" s="9"/>
    </row>
    <row r="12" spans="1:15" s="2" customFormat="1" ht="13.5" customHeight="1" thickBot="1" x14ac:dyDescent="0.35">
      <c r="A12" s="30"/>
      <c r="B12" s="10"/>
      <c r="C12" s="10"/>
      <c r="D12" s="10"/>
      <c r="E12" s="31"/>
    </row>
    <row r="13" spans="1:15" s="2" customFormat="1" ht="24" customHeight="1" thickBot="1" x14ac:dyDescent="0.35">
      <c r="A13" s="45" t="s">
        <v>86</v>
      </c>
      <c r="B13" s="57"/>
      <c r="C13" s="57"/>
      <c r="D13" s="58"/>
      <c r="E13" s="59"/>
      <c r="F13" s="1"/>
      <c r="G13" s="1"/>
      <c r="H13" s="1"/>
    </row>
    <row r="14" spans="1:15" s="2" customFormat="1" ht="63" customHeight="1" thickBot="1" x14ac:dyDescent="0.35">
      <c r="A14" s="17" t="s">
        <v>5</v>
      </c>
      <c r="B14" s="48" t="s">
        <v>87</v>
      </c>
      <c r="C14" s="49"/>
      <c r="D14" s="49"/>
      <c r="E14" s="50"/>
      <c r="F14" s="1"/>
      <c r="G14" s="1"/>
      <c r="H14" s="1"/>
    </row>
    <row r="15" spans="1:15" s="2" customFormat="1" ht="22.5" customHeight="1" x14ac:dyDescent="0.3">
      <c r="A15" s="28" t="s">
        <v>19</v>
      </c>
      <c r="B15" s="22"/>
      <c r="C15" s="23"/>
      <c r="D15" s="23"/>
      <c r="E15" s="29">
        <v>50000</v>
      </c>
      <c r="F15" s="1"/>
      <c r="G15" s="1"/>
      <c r="H15" s="1"/>
    </row>
    <row r="16" spans="1:15" s="2" customFormat="1" ht="39.75" customHeight="1" thickBot="1" x14ac:dyDescent="0.35">
      <c r="A16" s="16" t="s">
        <v>6</v>
      </c>
      <c r="B16" s="51" t="s">
        <v>34</v>
      </c>
      <c r="C16" s="52"/>
      <c r="D16" s="52"/>
      <c r="E16" s="53"/>
      <c r="F16" s="1"/>
      <c r="G16" s="1"/>
      <c r="H16" s="1"/>
    </row>
    <row r="17" spans="1:15" s="2" customFormat="1" ht="18" customHeight="1" thickBot="1" x14ac:dyDescent="0.35">
      <c r="A17" s="21" t="s">
        <v>53</v>
      </c>
      <c r="B17" s="3" t="s">
        <v>0</v>
      </c>
      <c r="C17" s="3" t="s">
        <v>1</v>
      </c>
      <c r="D17" s="3" t="s">
        <v>2</v>
      </c>
      <c r="E17" s="4" t="s">
        <v>18</v>
      </c>
      <c r="N17" s="6"/>
      <c r="O17" s="6"/>
    </row>
    <row r="18" spans="1:15" s="2" customFormat="1" ht="18" customHeight="1" thickBot="1" x14ac:dyDescent="0.35">
      <c r="A18" s="8" t="s">
        <v>10</v>
      </c>
      <c r="B18" s="13">
        <v>25000</v>
      </c>
      <c r="C18" s="11">
        <v>25000</v>
      </c>
      <c r="D18" s="14">
        <v>0</v>
      </c>
      <c r="E18" s="15">
        <f t="shared" ref="E18" si="1">SUM(B18:D18)</f>
        <v>50000</v>
      </c>
      <c r="N18" s="7"/>
      <c r="O18" s="7"/>
    </row>
    <row r="19" spans="1:15" s="2" customFormat="1" ht="61.5" customHeight="1" thickBot="1" x14ac:dyDescent="0.35">
      <c r="A19" s="18" t="s">
        <v>3</v>
      </c>
      <c r="B19" s="60" t="s">
        <v>273</v>
      </c>
      <c r="C19" s="61"/>
      <c r="D19" s="61"/>
      <c r="E19" s="62"/>
      <c r="N19" s="9"/>
      <c r="O19" s="9"/>
    </row>
    <row r="20" spans="1:15" s="2" customFormat="1" ht="13.5" customHeight="1" thickBot="1" x14ac:dyDescent="0.35">
      <c r="A20" s="30"/>
      <c r="B20" s="10"/>
      <c r="C20" s="10"/>
      <c r="D20" s="10"/>
      <c r="E20" s="31"/>
    </row>
    <row r="21" spans="1:15" s="2" customFormat="1" ht="24" customHeight="1" thickBot="1" x14ac:dyDescent="0.35">
      <c r="A21" s="45" t="s">
        <v>103</v>
      </c>
      <c r="B21" s="46"/>
      <c r="C21" s="46"/>
      <c r="D21" s="46"/>
      <c r="E21" s="47"/>
      <c r="F21" s="1"/>
      <c r="G21" s="1"/>
      <c r="H21" s="1"/>
    </row>
    <row r="22" spans="1:15" s="2" customFormat="1" ht="60.75" customHeight="1" thickBot="1" x14ac:dyDescent="0.35">
      <c r="A22" s="17" t="s">
        <v>5</v>
      </c>
      <c r="B22" s="48" t="s">
        <v>104</v>
      </c>
      <c r="C22" s="49"/>
      <c r="D22" s="49"/>
      <c r="E22" s="50"/>
      <c r="F22" s="1"/>
      <c r="G22" s="1"/>
      <c r="H22" s="1"/>
    </row>
    <row r="23" spans="1:15" s="2" customFormat="1" ht="22.5" customHeight="1" x14ac:dyDescent="0.3">
      <c r="A23" s="28" t="s">
        <v>19</v>
      </c>
      <c r="B23" s="22"/>
      <c r="C23" s="23"/>
      <c r="D23" s="23"/>
      <c r="E23" s="29">
        <v>10000</v>
      </c>
      <c r="F23" s="1"/>
      <c r="G23" s="1"/>
      <c r="H23" s="1"/>
    </row>
    <row r="24" spans="1:15" s="2" customFormat="1" ht="39.75" customHeight="1" thickBot="1" x14ac:dyDescent="0.35">
      <c r="A24" s="16" t="s">
        <v>6</v>
      </c>
      <c r="B24" s="51" t="s">
        <v>34</v>
      </c>
      <c r="C24" s="52"/>
      <c r="D24" s="52"/>
      <c r="E24" s="53"/>
      <c r="F24" s="1"/>
      <c r="G24" s="1"/>
      <c r="H24" s="1"/>
    </row>
    <row r="25" spans="1:15" s="2" customFormat="1" ht="18" customHeight="1" thickBot="1" x14ac:dyDescent="0.35">
      <c r="A25" s="21" t="s">
        <v>53</v>
      </c>
      <c r="B25" s="3" t="s">
        <v>0</v>
      </c>
      <c r="C25" s="3" t="s">
        <v>1</v>
      </c>
      <c r="D25" s="3" t="s">
        <v>2</v>
      </c>
      <c r="E25" s="4" t="s">
        <v>18</v>
      </c>
      <c r="N25" s="6"/>
      <c r="O25" s="6"/>
    </row>
    <row r="26" spans="1:15" s="2" customFormat="1" ht="18" customHeight="1" thickBot="1" x14ac:dyDescent="0.35">
      <c r="A26" s="8" t="s">
        <v>10</v>
      </c>
      <c r="B26" s="13">
        <v>0</v>
      </c>
      <c r="C26" s="11">
        <v>0</v>
      </c>
      <c r="D26" s="14">
        <v>10000</v>
      </c>
      <c r="E26" s="15">
        <f t="shared" ref="E26" si="2">SUM(B26:D26)</f>
        <v>10000</v>
      </c>
      <c r="N26" s="7"/>
      <c r="O26" s="7"/>
    </row>
    <row r="27" spans="1:15" s="2" customFormat="1" ht="111" customHeight="1" thickBot="1" x14ac:dyDescent="0.35">
      <c r="A27" s="18" t="s">
        <v>3</v>
      </c>
      <c r="B27" s="92" t="s">
        <v>321</v>
      </c>
      <c r="C27" s="93"/>
      <c r="D27" s="93"/>
      <c r="E27" s="94"/>
      <c r="N27" s="9"/>
      <c r="O27" s="9"/>
    </row>
    <row r="28" spans="1:15" s="2" customFormat="1" ht="13.5" customHeight="1" thickBot="1" x14ac:dyDescent="0.35">
      <c r="A28" s="30"/>
      <c r="B28" s="10"/>
      <c r="C28" s="10"/>
      <c r="D28" s="10"/>
      <c r="E28" s="31"/>
    </row>
    <row r="29" spans="1:15" s="2" customFormat="1" ht="24" customHeight="1" thickBot="1" x14ac:dyDescent="0.35">
      <c r="A29" s="45" t="s">
        <v>112</v>
      </c>
      <c r="B29" s="57"/>
      <c r="C29" s="57"/>
      <c r="D29" s="58"/>
      <c r="E29" s="59"/>
      <c r="F29" s="1"/>
      <c r="G29" s="1"/>
      <c r="H29" s="1"/>
    </row>
    <row r="30" spans="1:15" s="2" customFormat="1" ht="40.5" customHeight="1" thickBot="1" x14ac:dyDescent="0.35">
      <c r="A30" s="17" t="s">
        <v>5</v>
      </c>
      <c r="B30" s="48" t="s">
        <v>110</v>
      </c>
      <c r="C30" s="49"/>
      <c r="D30" s="49"/>
      <c r="E30" s="50"/>
      <c r="F30" s="1"/>
      <c r="G30" s="1"/>
      <c r="H30" s="1"/>
    </row>
    <row r="31" spans="1:15" s="2" customFormat="1" ht="22.5" customHeight="1" x14ac:dyDescent="0.3">
      <c r="A31" s="28" t="s">
        <v>19</v>
      </c>
      <c r="B31" s="22"/>
      <c r="C31" s="23"/>
      <c r="D31" s="23"/>
      <c r="E31" s="29">
        <v>10000</v>
      </c>
      <c r="F31" s="1"/>
      <c r="G31" s="1"/>
      <c r="H31" s="1"/>
    </row>
    <row r="32" spans="1:15" s="2" customFormat="1" ht="39.75" customHeight="1" thickBot="1" x14ac:dyDescent="0.35">
      <c r="A32" s="16" t="s">
        <v>6</v>
      </c>
      <c r="B32" s="51" t="s">
        <v>34</v>
      </c>
      <c r="C32" s="52"/>
      <c r="D32" s="52"/>
      <c r="E32" s="53"/>
      <c r="F32" s="1"/>
      <c r="G32" s="1"/>
      <c r="H32" s="1"/>
    </row>
    <row r="33" spans="1:15" s="2" customFormat="1" ht="18" customHeight="1" thickBot="1" x14ac:dyDescent="0.35">
      <c r="A33" s="21" t="s">
        <v>53</v>
      </c>
      <c r="B33" s="3" t="s">
        <v>0</v>
      </c>
      <c r="C33" s="3" t="s">
        <v>1</v>
      </c>
      <c r="D33" s="3" t="s">
        <v>2</v>
      </c>
      <c r="E33" s="4" t="s">
        <v>18</v>
      </c>
      <c r="N33" s="6"/>
      <c r="O33" s="6"/>
    </row>
    <row r="34" spans="1:15" s="2" customFormat="1" ht="18" customHeight="1" thickBot="1" x14ac:dyDescent="0.35">
      <c r="A34" s="8" t="s">
        <v>10</v>
      </c>
      <c r="B34" s="13">
        <v>0</v>
      </c>
      <c r="C34" s="11">
        <v>10000</v>
      </c>
      <c r="D34" s="14">
        <v>0</v>
      </c>
      <c r="E34" s="15">
        <f t="shared" ref="E34" si="3">SUM(B34:D34)</f>
        <v>10000</v>
      </c>
      <c r="N34" s="7"/>
      <c r="O34" s="7"/>
    </row>
    <row r="35" spans="1:15" s="2" customFormat="1" ht="43.5" customHeight="1" thickBot="1" x14ac:dyDescent="0.35">
      <c r="A35" s="18" t="s">
        <v>3</v>
      </c>
      <c r="B35" s="90" t="s">
        <v>259</v>
      </c>
      <c r="C35" s="95"/>
      <c r="D35" s="95"/>
      <c r="E35" s="96"/>
      <c r="N35" s="9"/>
      <c r="O35" s="9"/>
    </row>
    <row r="36" spans="1:15" s="2" customFormat="1" ht="13.5" customHeight="1" thickBot="1" x14ac:dyDescent="0.35">
      <c r="A36" s="30"/>
      <c r="B36" s="10"/>
      <c r="C36" s="10"/>
      <c r="D36" s="10"/>
      <c r="E36" s="31"/>
    </row>
    <row r="37" spans="1:15" s="2" customFormat="1" ht="24" customHeight="1" thickBot="1" x14ac:dyDescent="0.35">
      <c r="A37" s="45" t="s">
        <v>118</v>
      </c>
      <c r="B37" s="57"/>
      <c r="C37" s="57"/>
      <c r="D37" s="58"/>
      <c r="E37" s="59"/>
      <c r="F37" s="1"/>
      <c r="G37" s="1"/>
      <c r="H37" s="1"/>
    </row>
    <row r="38" spans="1:15" s="2" customFormat="1" ht="40.5" customHeight="1" thickBot="1" x14ac:dyDescent="0.35">
      <c r="A38" s="17" t="s">
        <v>5</v>
      </c>
      <c r="B38" s="48" t="s">
        <v>116</v>
      </c>
      <c r="C38" s="49"/>
      <c r="D38" s="49"/>
      <c r="E38" s="50"/>
      <c r="F38" s="1"/>
      <c r="G38" s="1"/>
      <c r="H38" s="1"/>
    </row>
    <row r="39" spans="1:15" s="2" customFormat="1" ht="22.5" customHeight="1" x14ac:dyDescent="0.3">
      <c r="A39" s="28" t="s">
        <v>19</v>
      </c>
      <c r="B39" s="22"/>
      <c r="C39" s="23"/>
      <c r="D39" s="23"/>
      <c r="E39" s="29">
        <v>5000</v>
      </c>
      <c r="F39" s="1"/>
      <c r="G39" s="1"/>
      <c r="H39" s="1"/>
    </row>
    <row r="40" spans="1:15" s="2" customFormat="1" ht="39.75" customHeight="1" thickBot="1" x14ac:dyDescent="0.35">
      <c r="A40" s="16" t="s">
        <v>6</v>
      </c>
      <c r="B40" s="51" t="s">
        <v>34</v>
      </c>
      <c r="C40" s="52"/>
      <c r="D40" s="52"/>
      <c r="E40" s="53"/>
      <c r="F40" s="1"/>
      <c r="G40" s="1"/>
      <c r="H40" s="1"/>
    </row>
    <row r="41" spans="1:15" s="2" customFormat="1" ht="18" customHeight="1" thickBot="1" x14ac:dyDescent="0.35">
      <c r="A41" s="21" t="s">
        <v>53</v>
      </c>
      <c r="B41" s="3" t="s">
        <v>0</v>
      </c>
      <c r="C41" s="3" t="s">
        <v>1</v>
      </c>
      <c r="D41" s="3" t="s">
        <v>2</v>
      </c>
      <c r="E41" s="4" t="s">
        <v>18</v>
      </c>
      <c r="N41" s="6"/>
      <c r="O41" s="6"/>
    </row>
    <row r="42" spans="1:15" s="2" customFormat="1" ht="18" customHeight="1" thickBot="1" x14ac:dyDescent="0.35">
      <c r="A42" s="8" t="s">
        <v>10</v>
      </c>
      <c r="B42" s="13">
        <v>3700</v>
      </c>
      <c r="C42" s="11">
        <v>2597</v>
      </c>
      <c r="D42" s="14">
        <v>0</v>
      </c>
      <c r="E42" s="15">
        <f t="shared" ref="E42" si="4">SUM(B42:D42)</f>
        <v>6297</v>
      </c>
      <c r="N42" s="7"/>
      <c r="O42" s="7"/>
    </row>
    <row r="43" spans="1:15" s="2" customFormat="1" ht="43.5" customHeight="1" thickBot="1" x14ac:dyDescent="0.35">
      <c r="A43" s="18" t="s">
        <v>3</v>
      </c>
      <c r="B43" s="60" t="s">
        <v>308</v>
      </c>
      <c r="C43" s="61"/>
      <c r="D43" s="61"/>
      <c r="E43" s="62"/>
      <c r="N43" s="9"/>
      <c r="O43" s="9"/>
    </row>
    <row r="44" spans="1:15" s="2" customFormat="1" ht="13.5" customHeight="1" thickBot="1" x14ac:dyDescent="0.35">
      <c r="A44" s="30"/>
      <c r="B44" s="10"/>
      <c r="C44" s="10"/>
      <c r="D44" s="10"/>
      <c r="E44" s="31"/>
    </row>
    <row r="45" spans="1:15" s="2" customFormat="1" ht="24" customHeight="1" thickBot="1" x14ac:dyDescent="0.35">
      <c r="A45" s="45" t="s">
        <v>120</v>
      </c>
      <c r="B45" s="57"/>
      <c r="C45" s="57"/>
      <c r="D45" s="58"/>
      <c r="E45" s="59"/>
      <c r="F45" s="1"/>
      <c r="G45" s="1"/>
      <c r="H45" s="1"/>
    </row>
    <row r="46" spans="1:15" s="2" customFormat="1" ht="36.75" customHeight="1" thickBot="1" x14ac:dyDescent="0.35">
      <c r="A46" s="17" t="s">
        <v>5</v>
      </c>
      <c r="B46" s="48" t="s">
        <v>121</v>
      </c>
      <c r="C46" s="49"/>
      <c r="D46" s="49"/>
      <c r="E46" s="50"/>
      <c r="F46" s="1"/>
      <c r="G46" s="1"/>
      <c r="H46" s="1"/>
    </row>
    <row r="47" spans="1:15" s="2" customFormat="1" ht="22.5" customHeight="1" x14ac:dyDescent="0.3">
      <c r="A47" s="28" t="s">
        <v>19</v>
      </c>
      <c r="B47" s="22"/>
      <c r="C47" s="23"/>
      <c r="D47" s="23"/>
      <c r="E47" s="29">
        <v>10000</v>
      </c>
      <c r="F47" s="1"/>
      <c r="G47" s="1"/>
      <c r="H47" s="1"/>
    </row>
    <row r="48" spans="1:15" s="2" customFormat="1" ht="39.75" customHeight="1" thickBot="1" x14ac:dyDescent="0.35">
      <c r="A48" s="16" t="s">
        <v>6</v>
      </c>
      <c r="B48" s="51" t="s">
        <v>34</v>
      </c>
      <c r="C48" s="52"/>
      <c r="D48" s="52"/>
      <c r="E48" s="53"/>
      <c r="F48" s="1"/>
      <c r="G48" s="1"/>
      <c r="H48" s="1"/>
    </row>
    <row r="49" spans="1:15" s="2" customFormat="1" ht="18" customHeight="1" thickBot="1" x14ac:dyDescent="0.35">
      <c r="A49" s="21" t="s">
        <v>53</v>
      </c>
      <c r="B49" s="3" t="s">
        <v>0</v>
      </c>
      <c r="C49" s="3" t="s">
        <v>1</v>
      </c>
      <c r="D49" s="3" t="s">
        <v>2</v>
      </c>
      <c r="E49" s="4" t="s">
        <v>18</v>
      </c>
      <c r="N49" s="6"/>
      <c r="O49" s="6"/>
    </row>
    <row r="50" spans="1:15" s="2" customFormat="1" ht="18" customHeight="1" thickBot="1" x14ac:dyDescent="0.35">
      <c r="A50" s="8" t="s">
        <v>10</v>
      </c>
      <c r="B50" s="13">
        <v>10000</v>
      </c>
      <c r="C50" s="11">
        <v>0</v>
      </c>
      <c r="D50" s="14">
        <v>0</v>
      </c>
      <c r="E50" s="15">
        <f t="shared" ref="E50" si="5">SUM(B50:D50)</f>
        <v>10000</v>
      </c>
      <c r="N50" s="7"/>
      <c r="O50" s="7"/>
    </row>
    <row r="51" spans="1:15" s="2" customFormat="1" ht="44.25" customHeight="1" thickBot="1" x14ac:dyDescent="0.35">
      <c r="A51" s="18" t="s">
        <v>3</v>
      </c>
      <c r="B51" s="60" t="s">
        <v>261</v>
      </c>
      <c r="C51" s="61"/>
      <c r="D51" s="61"/>
      <c r="E51" s="62"/>
      <c r="N51" s="9"/>
      <c r="O51" s="9"/>
    </row>
    <row r="52" spans="1:15" s="2" customFormat="1" ht="13.5" customHeight="1" thickBot="1" x14ac:dyDescent="0.35">
      <c r="A52" s="30"/>
      <c r="B52" s="10"/>
      <c r="C52" s="10"/>
      <c r="D52" s="10"/>
      <c r="E52" s="31"/>
    </row>
    <row r="53" spans="1:15" s="2" customFormat="1" ht="24" customHeight="1" thickBot="1" x14ac:dyDescent="0.35">
      <c r="A53" s="45" t="s">
        <v>123</v>
      </c>
      <c r="B53" s="57"/>
      <c r="C53" s="57"/>
      <c r="D53" s="58"/>
      <c r="E53" s="59"/>
      <c r="F53" s="1"/>
      <c r="G53" s="1"/>
      <c r="H53" s="1"/>
    </row>
    <row r="54" spans="1:15" s="2" customFormat="1" ht="63" customHeight="1" thickBot="1" x14ac:dyDescent="0.35">
      <c r="A54" s="17" t="s">
        <v>5</v>
      </c>
      <c r="B54" s="48" t="s">
        <v>124</v>
      </c>
      <c r="C54" s="49"/>
      <c r="D54" s="49"/>
      <c r="E54" s="50"/>
      <c r="F54" s="1"/>
      <c r="G54" s="1"/>
      <c r="H54" s="1"/>
    </row>
    <row r="55" spans="1:15" s="2" customFormat="1" ht="22.5" customHeight="1" x14ac:dyDescent="0.3">
      <c r="A55" s="28" t="s">
        <v>19</v>
      </c>
      <c r="B55" s="22"/>
      <c r="C55" s="23"/>
      <c r="D55" s="23"/>
      <c r="E55" s="29">
        <v>10000</v>
      </c>
      <c r="F55" s="1"/>
      <c r="G55" s="1"/>
      <c r="H55" s="1"/>
    </row>
    <row r="56" spans="1:15" s="2" customFormat="1" ht="39.75" customHeight="1" thickBot="1" x14ac:dyDescent="0.35">
      <c r="A56" s="16" t="s">
        <v>6</v>
      </c>
      <c r="B56" s="51" t="s">
        <v>34</v>
      </c>
      <c r="C56" s="52"/>
      <c r="D56" s="52"/>
      <c r="E56" s="53"/>
      <c r="F56" s="1"/>
      <c r="G56" s="1"/>
      <c r="H56" s="1"/>
    </row>
    <row r="57" spans="1:15" s="2" customFormat="1" ht="18" customHeight="1" thickBot="1" x14ac:dyDescent="0.35">
      <c r="A57" s="21" t="s">
        <v>53</v>
      </c>
      <c r="B57" s="3" t="s">
        <v>0</v>
      </c>
      <c r="C57" s="3" t="s">
        <v>1</v>
      </c>
      <c r="D57" s="3" t="s">
        <v>2</v>
      </c>
      <c r="E57" s="4" t="s">
        <v>18</v>
      </c>
      <c r="N57" s="6"/>
      <c r="O57" s="6"/>
    </row>
    <row r="58" spans="1:15" s="2" customFormat="1" ht="18" customHeight="1" thickBot="1" x14ac:dyDescent="0.35">
      <c r="A58" s="8" t="s">
        <v>10</v>
      </c>
      <c r="B58" s="13">
        <v>0</v>
      </c>
      <c r="C58" s="11">
        <v>0</v>
      </c>
      <c r="D58" s="14">
        <v>10000</v>
      </c>
      <c r="E58" s="15">
        <f t="shared" ref="E58" si="6">SUM(B58:D58)</f>
        <v>10000</v>
      </c>
      <c r="N58" s="7"/>
      <c r="O58" s="7"/>
    </row>
    <row r="59" spans="1:15" s="2" customFormat="1" ht="81" customHeight="1" thickBot="1" x14ac:dyDescent="0.35">
      <c r="A59" s="18" t="s">
        <v>3</v>
      </c>
      <c r="B59" s="90" t="s">
        <v>318</v>
      </c>
      <c r="C59" s="95"/>
      <c r="D59" s="95"/>
      <c r="E59" s="96"/>
      <c r="N59" s="9"/>
      <c r="O59" s="9"/>
    </row>
    <row r="60" spans="1:15" s="2" customFormat="1" ht="13.5" customHeight="1" thickBot="1" x14ac:dyDescent="0.35">
      <c r="A60" s="30"/>
      <c r="B60" s="10"/>
      <c r="C60" s="10"/>
      <c r="D60" s="10"/>
      <c r="E60" s="31"/>
    </row>
    <row r="61" spans="1:15" s="2" customFormat="1" ht="24" customHeight="1" thickBot="1" x14ac:dyDescent="0.35">
      <c r="A61" s="45" t="s">
        <v>128</v>
      </c>
      <c r="B61" s="57"/>
      <c r="C61" s="57"/>
      <c r="D61" s="58"/>
      <c r="E61" s="59"/>
      <c r="F61" s="1"/>
      <c r="G61" s="1"/>
      <c r="H61" s="1"/>
    </row>
    <row r="62" spans="1:15" s="2" customFormat="1" ht="38.25" customHeight="1" thickBot="1" x14ac:dyDescent="0.35">
      <c r="A62" s="17" t="s">
        <v>5</v>
      </c>
      <c r="B62" s="48" t="s">
        <v>127</v>
      </c>
      <c r="C62" s="49"/>
      <c r="D62" s="49"/>
      <c r="E62" s="50"/>
      <c r="F62" s="1"/>
      <c r="G62" s="1"/>
      <c r="H62" s="1"/>
    </row>
    <row r="63" spans="1:15" s="2" customFormat="1" ht="22.5" customHeight="1" x14ac:dyDescent="0.3">
      <c r="A63" s="28" t="s">
        <v>19</v>
      </c>
      <c r="B63" s="22"/>
      <c r="C63" s="23"/>
      <c r="D63" s="23"/>
      <c r="E63" s="29">
        <v>10000</v>
      </c>
      <c r="F63" s="1"/>
      <c r="G63" s="1"/>
      <c r="H63" s="1"/>
    </row>
    <row r="64" spans="1:15" s="2" customFormat="1" ht="39.75" customHeight="1" thickBot="1" x14ac:dyDescent="0.35">
      <c r="A64" s="16" t="s">
        <v>6</v>
      </c>
      <c r="B64" s="51" t="s">
        <v>34</v>
      </c>
      <c r="C64" s="52"/>
      <c r="D64" s="52"/>
      <c r="E64" s="53"/>
      <c r="F64" s="1"/>
      <c r="G64" s="1"/>
      <c r="H64" s="1"/>
    </row>
    <row r="65" spans="1:15" s="2" customFormat="1" ht="18" customHeight="1" thickBot="1" x14ac:dyDescent="0.35">
      <c r="A65" s="21" t="s">
        <v>53</v>
      </c>
      <c r="B65" s="3" t="s">
        <v>0</v>
      </c>
      <c r="C65" s="3" t="s">
        <v>1</v>
      </c>
      <c r="D65" s="3" t="s">
        <v>2</v>
      </c>
      <c r="E65" s="4" t="s">
        <v>18</v>
      </c>
      <c r="N65" s="6"/>
      <c r="O65" s="6"/>
    </row>
    <row r="66" spans="1:15" s="2" customFormat="1" ht="18" customHeight="1" thickBot="1" x14ac:dyDescent="0.35">
      <c r="A66" s="8" t="s">
        <v>10</v>
      </c>
      <c r="B66" s="13">
        <v>0</v>
      </c>
      <c r="C66" s="11">
        <v>10000</v>
      </c>
      <c r="D66" s="14">
        <v>0</v>
      </c>
      <c r="E66" s="15">
        <f t="shared" ref="E66" si="7">SUM(B66:D66)</f>
        <v>10000</v>
      </c>
      <c r="N66" s="7"/>
      <c r="O66" s="7"/>
    </row>
    <row r="67" spans="1:15" s="2" customFormat="1" ht="43.5" customHeight="1" thickBot="1" x14ac:dyDescent="0.35">
      <c r="A67" s="18" t="s">
        <v>3</v>
      </c>
      <c r="B67" s="122" t="s">
        <v>260</v>
      </c>
      <c r="C67" s="123"/>
      <c r="D67" s="123"/>
      <c r="E67" s="124"/>
      <c r="N67" s="9"/>
      <c r="O67" s="9"/>
    </row>
    <row r="68" spans="1:15" s="2" customFormat="1" ht="13.5" customHeight="1" thickBot="1" x14ac:dyDescent="0.35">
      <c r="A68" s="30"/>
      <c r="B68" s="10"/>
      <c r="C68" s="10"/>
      <c r="D68" s="10"/>
      <c r="E68" s="31"/>
    </row>
    <row r="69" spans="1:15" s="2" customFormat="1" ht="24" customHeight="1" thickBot="1" x14ac:dyDescent="0.35">
      <c r="A69" s="45" t="s">
        <v>131</v>
      </c>
      <c r="B69" s="57"/>
      <c r="C69" s="57"/>
      <c r="D69" s="58"/>
      <c r="E69" s="59"/>
      <c r="F69" s="1"/>
      <c r="G69" s="1"/>
      <c r="H69" s="1"/>
    </row>
    <row r="70" spans="1:15" s="2" customFormat="1" ht="42" customHeight="1" thickBot="1" x14ac:dyDescent="0.35">
      <c r="A70" s="17" t="s">
        <v>5</v>
      </c>
      <c r="B70" s="48" t="s">
        <v>130</v>
      </c>
      <c r="C70" s="49"/>
      <c r="D70" s="49"/>
      <c r="E70" s="50"/>
      <c r="F70" s="1"/>
      <c r="G70" s="1"/>
      <c r="H70" s="1"/>
    </row>
    <row r="71" spans="1:15" s="2" customFormat="1" ht="22.5" customHeight="1" x14ac:dyDescent="0.3">
      <c r="A71" s="28" t="s">
        <v>19</v>
      </c>
      <c r="B71" s="22"/>
      <c r="C71" s="23"/>
      <c r="D71" s="23"/>
      <c r="E71" s="29">
        <v>10000</v>
      </c>
      <c r="F71" s="1"/>
      <c r="G71" s="1"/>
      <c r="H71" s="1"/>
    </row>
    <row r="72" spans="1:15" s="2" customFormat="1" ht="39.75" customHeight="1" thickBot="1" x14ac:dyDescent="0.35">
      <c r="A72" s="16" t="s">
        <v>6</v>
      </c>
      <c r="B72" s="51" t="s">
        <v>34</v>
      </c>
      <c r="C72" s="52"/>
      <c r="D72" s="52"/>
      <c r="E72" s="53"/>
      <c r="F72" s="1"/>
      <c r="G72" s="1"/>
      <c r="H72" s="1"/>
    </row>
    <row r="73" spans="1:15" s="2" customFormat="1" ht="18" customHeight="1" thickBot="1" x14ac:dyDescent="0.35">
      <c r="A73" s="21" t="s">
        <v>53</v>
      </c>
      <c r="B73" s="3" t="s">
        <v>0</v>
      </c>
      <c r="C73" s="3" t="s">
        <v>1</v>
      </c>
      <c r="D73" s="3" t="s">
        <v>2</v>
      </c>
      <c r="E73" s="4" t="s">
        <v>18</v>
      </c>
      <c r="N73" s="6"/>
      <c r="O73" s="6"/>
    </row>
    <row r="74" spans="1:15" s="2" customFormat="1" ht="18" customHeight="1" thickBot="1" x14ac:dyDescent="0.35">
      <c r="A74" s="8" t="s">
        <v>10</v>
      </c>
      <c r="B74" s="13">
        <v>0</v>
      </c>
      <c r="C74" s="11">
        <v>0</v>
      </c>
      <c r="D74" s="14">
        <v>10000</v>
      </c>
      <c r="E74" s="15">
        <f t="shared" ref="E74" si="8">SUM(B74:D74)</f>
        <v>10000</v>
      </c>
      <c r="N74" s="7"/>
      <c r="O74" s="7"/>
    </row>
    <row r="75" spans="1:15" s="2" customFormat="1" ht="87.75" customHeight="1" thickBot="1" x14ac:dyDescent="0.35">
      <c r="A75" s="18" t="s">
        <v>3</v>
      </c>
      <c r="B75" s="90" t="s">
        <v>320</v>
      </c>
      <c r="C75" s="95"/>
      <c r="D75" s="95"/>
      <c r="E75" s="96"/>
      <c r="N75" s="9"/>
      <c r="O75" s="9"/>
    </row>
    <row r="76" spans="1:15" s="2" customFormat="1" ht="13.5" customHeight="1" thickBot="1" x14ac:dyDescent="0.35">
      <c r="A76" s="30"/>
      <c r="B76" s="10"/>
      <c r="C76" s="10"/>
      <c r="D76" s="10"/>
      <c r="E76" s="31"/>
    </row>
    <row r="77" spans="1:15" s="2" customFormat="1" ht="24" customHeight="1" thickBot="1" x14ac:dyDescent="0.35">
      <c r="A77" s="45" t="s">
        <v>134</v>
      </c>
      <c r="B77" s="46"/>
      <c r="C77" s="46"/>
      <c r="D77" s="46"/>
      <c r="E77" s="47"/>
      <c r="F77" s="1"/>
      <c r="G77" s="1"/>
      <c r="H77" s="1"/>
    </row>
    <row r="78" spans="1:15" s="2" customFormat="1" ht="41.25" customHeight="1" thickBot="1" x14ac:dyDescent="0.35">
      <c r="A78" s="17" t="s">
        <v>5</v>
      </c>
      <c r="B78" s="48" t="s">
        <v>137</v>
      </c>
      <c r="C78" s="85"/>
      <c r="D78" s="85"/>
      <c r="E78" s="86"/>
      <c r="F78" s="1"/>
      <c r="G78" s="1"/>
      <c r="H78" s="1"/>
    </row>
    <row r="79" spans="1:15" s="2" customFormat="1" ht="22.5" customHeight="1" x14ac:dyDescent="0.3">
      <c r="A79" s="28" t="s">
        <v>19</v>
      </c>
      <c r="B79" s="22"/>
      <c r="C79" s="23"/>
      <c r="D79" s="23"/>
      <c r="E79" s="29">
        <v>63150</v>
      </c>
      <c r="F79" s="1"/>
      <c r="G79" s="1"/>
      <c r="H79" s="1"/>
    </row>
    <row r="80" spans="1:15" s="2" customFormat="1" ht="39.75" customHeight="1" thickBot="1" x14ac:dyDescent="0.35">
      <c r="A80" s="16" t="s">
        <v>6</v>
      </c>
      <c r="B80" s="76" t="s">
        <v>9</v>
      </c>
      <c r="C80" s="77"/>
      <c r="D80" s="77"/>
      <c r="E80" s="78"/>
      <c r="F80" s="1"/>
      <c r="G80" s="1"/>
      <c r="H80" s="1"/>
    </row>
    <row r="81" spans="1:15" s="2" customFormat="1" ht="18" customHeight="1" thickBot="1" x14ac:dyDescent="0.35">
      <c r="A81" s="21" t="s">
        <v>53</v>
      </c>
      <c r="B81" s="3" t="s">
        <v>0</v>
      </c>
      <c r="C81" s="3" t="s">
        <v>1</v>
      </c>
      <c r="D81" s="3" t="s">
        <v>2</v>
      </c>
      <c r="E81" s="4" t="s">
        <v>18</v>
      </c>
      <c r="N81" s="6"/>
      <c r="O81" s="6"/>
    </row>
    <row r="82" spans="1:15" s="2" customFormat="1" ht="18" customHeight="1" thickBot="1" x14ac:dyDescent="0.35">
      <c r="A82" s="8" t="s">
        <v>10</v>
      </c>
      <c r="B82" s="13">
        <v>0</v>
      </c>
      <c r="C82" s="11">
        <v>63150</v>
      </c>
      <c r="D82" s="14">
        <v>0</v>
      </c>
      <c r="E82" s="15">
        <f t="shared" ref="E82" si="9">SUM(B82:D82)</f>
        <v>63150</v>
      </c>
      <c r="N82" s="7"/>
      <c r="O82" s="7"/>
    </row>
    <row r="83" spans="1:15" s="2" customFormat="1" ht="41.25" customHeight="1" thickBot="1" x14ac:dyDescent="0.35">
      <c r="A83" s="18" t="s">
        <v>3</v>
      </c>
      <c r="B83" s="60" t="s">
        <v>271</v>
      </c>
      <c r="C83" s="61"/>
      <c r="D83" s="61"/>
      <c r="E83" s="62"/>
      <c r="N83" s="9"/>
      <c r="O83" s="9"/>
    </row>
    <row r="84" spans="1:15" s="2" customFormat="1" ht="13.5" customHeight="1" thickBot="1" x14ac:dyDescent="0.35">
      <c r="A84" s="30"/>
      <c r="B84" s="10"/>
      <c r="C84" s="10"/>
      <c r="D84" s="10"/>
      <c r="E84" s="31"/>
    </row>
    <row r="85" spans="1:15" s="2" customFormat="1" ht="24" customHeight="1" thickBot="1" x14ac:dyDescent="0.35">
      <c r="A85" s="45" t="s">
        <v>67</v>
      </c>
      <c r="B85" s="57"/>
      <c r="C85" s="57"/>
      <c r="D85" s="58"/>
      <c r="E85" s="59"/>
      <c r="F85" s="1"/>
      <c r="G85" s="1"/>
      <c r="H85" s="1"/>
    </row>
    <row r="86" spans="1:15" s="2" customFormat="1" ht="60" customHeight="1" thickBot="1" x14ac:dyDescent="0.35">
      <c r="A86" s="17" t="s">
        <v>5</v>
      </c>
      <c r="B86" s="48" t="s">
        <v>152</v>
      </c>
      <c r="C86" s="49"/>
      <c r="D86" s="49"/>
      <c r="E86" s="50"/>
      <c r="F86" s="1"/>
      <c r="G86" s="1"/>
      <c r="H86" s="1"/>
    </row>
    <row r="87" spans="1:15" s="2" customFormat="1" ht="22.5" customHeight="1" x14ac:dyDescent="0.3">
      <c r="A87" s="28" t="s">
        <v>19</v>
      </c>
      <c r="B87" s="22"/>
      <c r="C87" s="23"/>
      <c r="D87" s="23"/>
      <c r="E87" s="29">
        <v>86850</v>
      </c>
      <c r="F87" s="1"/>
      <c r="G87" s="1"/>
      <c r="H87" s="1"/>
    </row>
    <row r="88" spans="1:15" s="2" customFormat="1" ht="39.75" customHeight="1" thickBot="1" x14ac:dyDescent="0.35">
      <c r="A88" s="16" t="s">
        <v>6</v>
      </c>
      <c r="B88" s="51" t="s">
        <v>9</v>
      </c>
      <c r="C88" s="52"/>
      <c r="D88" s="52"/>
      <c r="E88" s="53"/>
      <c r="F88" s="1"/>
      <c r="G88" s="1"/>
      <c r="H88" s="1"/>
    </row>
    <row r="89" spans="1:15" s="2" customFormat="1" ht="18" customHeight="1" thickBot="1" x14ac:dyDescent="0.35">
      <c r="A89" s="21" t="s">
        <v>53</v>
      </c>
      <c r="B89" s="3" t="s">
        <v>0</v>
      </c>
      <c r="C89" s="3" t="s">
        <v>1</v>
      </c>
      <c r="D89" s="3" t="s">
        <v>2</v>
      </c>
      <c r="E89" s="4" t="s">
        <v>18</v>
      </c>
      <c r="N89" s="6"/>
      <c r="O89" s="6"/>
    </row>
    <row r="90" spans="1:15" s="2" customFormat="1" ht="18" customHeight="1" thickBot="1" x14ac:dyDescent="0.35">
      <c r="A90" s="8" t="s">
        <v>10</v>
      </c>
      <c r="B90" s="13">
        <v>86850</v>
      </c>
      <c r="C90" s="11">
        <v>0</v>
      </c>
      <c r="D90" s="14">
        <v>0</v>
      </c>
      <c r="E90" s="15">
        <f t="shared" ref="E90" si="10">SUM(B90:D90)</f>
        <v>86850</v>
      </c>
      <c r="N90" s="7"/>
      <c r="O90" s="7"/>
    </row>
    <row r="91" spans="1:15" s="2" customFormat="1" ht="43.5" customHeight="1" thickBot="1" x14ac:dyDescent="0.35">
      <c r="A91" s="18" t="s">
        <v>3</v>
      </c>
      <c r="B91" s="60" t="s">
        <v>247</v>
      </c>
      <c r="C91" s="61"/>
      <c r="D91" s="61"/>
      <c r="E91" s="62"/>
      <c r="N91" s="9"/>
      <c r="O91" s="9"/>
    </row>
    <row r="92" spans="1:15" s="2" customFormat="1" ht="13.5" customHeight="1" thickBot="1" x14ac:dyDescent="0.35">
      <c r="A92" s="30"/>
      <c r="B92" s="10"/>
      <c r="C92" s="10"/>
      <c r="D92" s="10"/>
      <c r="E92" s="31"/>
    </row>
    <row r="93" spans="1:15" s="2" customFormat="1" ht="24" customHeight="1" thickBot="1" x14ac:dyDescent="0.35">
      <c r="A93" s="45" t="s">
        <v>111</v>
      </c>
      <c r="B93" s="57"/>
      <c r="C93" s="57"/>
      <c r="D93" s="58"/>
      <c r="E93" s="59"/>
      <c r="F93" s="1"/>
      <c r="G93" s="1"/>
      <c r="H93" s="1"/>
    </row>
    <row r="94" spans="1:15" s="2" customFormat="1" ht="40.5" customHeight="1" thickBot="1" x14ac:dyDescent="0.35">
      <c r="A94" s="17" t="s">
        <v>5</v>
      </c>
      <c r="B94" s="48" t="s">
        <v>157</v>
      </c>
      <c r="C94" s="49"/>
      <c r="D94" s="49"/>
      <c r="E94" s="50"/>
      <c r="F94" s="1"/>
      <c r="G94" s="1"/>
      <c r="H94" s="1"/>
    </row>
    <row r="95" spans="1:15" s="2" customFormat="1" ht="22.5" customHeight="1" x14ac:dyDescent="0.3">
      <c r="A95" s="28" t="s">
        <v>19</v>
      </c>
      <c r="B95" s="22"/>
      <c r="C95" s="23"/>
      <c r="D95" s="23"/>
      <c r="E95" s="29">
        <v>47222.22</v>
      </c>
      <c r="F95" s="1"/>
      <c r="G95" s="1"/>
      <c r="H95" s="1"/>
    </row>
    <row r="96" spans="1:15" s="2" customFormat="1" ht="39.75" customHeight="1" thickBot="1" x14ac:dyDescent="0.35">
      <c r="A96" s="16" t="s">
        <v>6</v>
      </c>
      <c r="B96" s="51" t="s">
        <v>9</v>
      </c>
      <c r="C96" s="52"/>
      <c r="D96" s="52"/>
      <c r="E96" s="53"/>
      <c r="F96" s="1"/>
      <c r="G96" s="1"/>
      <c r="H96" s="1"/>
    </row>
    <row r="97" spans="1:15" s="2" customFormat="1" ht="18" customHeight="1" thickBot="1" x14ac:dyDescent="0.35">
      <c r="A97" s="21" t="s">
        <v>53</v>
      </c>
      <c r="B97" s="3" t="s">
        <v>0</v>
      </c>
      <c r="C97" s="3" t="s">
        <v>1</v>
      </c>
      <c r="D97" s="3" t="s">
        <v>2</v>
      </c>
      <c r="E97" s="4" t="s">
        <v>18</v>
      </c>
      <c r="N97" s="6"/>
      <c r="O97" s="6"/>
    </row>
    <row r="98" spans="1:15" s="2" customFormat="1" ht="18" customHeight="1" thickBot="1" x14ac:dyDescent="0.35">
      <c r="A98" s="8" t="s">
        <v>10</v>
      </c>
      <c r="B98" s="13">
        <v>0</v>
      </c>
      <c r="C98" s="11">
        <v>0</v>
      </c>
      <c r="D98" s="14">
        <v>47222.22</v>
      </c>
      <c r="E98" s="15">
        <f t="shared" ref="E98" si="11">SUM(B98:D98)</f>
        <v>47222.22</v>
      </c>
      <c r="N98" s="7"/>
      <c r="O98" s="7"/>
    </row>
    <row r="99" spans="1:15" s="2" customFormat="1" ht="40.5" customHeight="1" thickBot="1" x14ac:dyDescent="0.35">
      <c r="A99" s="18" t="s">
        <v>3</v>
      </c>
      <c r="B99" s="60" t="s">
        <v>299</v>
      </c>
      <c r="C99" s="61"/>
      <c r="D99" s="61"/>
      <c r="E99" s="62"/>
      <c r="N99" s="9"/>
      <c r="O99" s="9"/>
    </row>
    <row r="100" spans="1:15" s="2" customFormat="1" ht="13.5" customHeight="1" thickBot="1" x14ac:dyDescent="0.35">
      <c r="A100" s="30"/>
      <c r="B100" s="10"/>
      <c r="C100" s="10"/>
      <c r="D100" s="10"/>
      <c r="E100" s="31"/>
    </row>
    <row r="101" spans="1:15" s="2" customFormat="1" ht="24" customHeight="1" thickBot="1" x14ac:dyDescent="0.35">
      <c r="A101" s="45" t="s">
        <v>189</v>
      </c>
      <c r="B101" s="57"/>
      <c r="C101" s="57"/>
      <c r="D101" s="58"/>
      <c r="E101" s="59"/>
      <c r="F101" s="1"/>
      <c r="G101" s="1"/>
      <c r="H101" s="1"/>
    </row>
    <row r="102" spans="1:15" s="2" customFormat="1" ht="62.25" customHeight="1" thickBot="1" x14ac:dyDescent="0.35">
      <c r="A102" s="17" t="s">
        <v>5</v>
      </c>
      <c r="B102" s="48" t="s">
        <v>188</v>
      </c>
      <c r="C102" s="49"/>
      <c r="D102" s="49"/>
      <c r="E102" s="50"/>
      <c r="F102" s="1"/>
      <c r="G102" s="1"/>
      <c r="H102" s="1"/>
    </row>
    <row r="103" spans="1:15" s="2" customFormat="1" ht="22.5" customHeight="1" x14ac:dyDescent="0.3">
      <c r="A103" s="28" t="s">
        <v>19</v>
      </c>
      <c r="B103" s="22"/>
      <c r="C103" s="23"/>
      <c r="D103" s="23"/>
      <c r="E103" s="29">
        <v>10000</v>
      </c>
      <c r="F103" s="1"/>
      <c r="G103" s="1"/>
      <c r="H103" s="1"/>
    </row>
    <row r="104" spans="1:15" s="2" customFormat="1" ht="39.75" customHeight="1" thickBot="1" x14ac:dyDescent="0.35">
      <c r="A104" s="16" t="s">
        <v>6</v>
      </c>
      <c r="B104" s="51" t="s">
        <v>42</v>
      </c>
      <c r="C104" s="52"/>
      <c r="D104" s="52"/>
      <c r="E104" s="53"/>
      <c r="F104" s="1"/>
      <c r="G104" s="1"/>
      <c r="H104" s="1"/>
    </row>
    <row r="105" spans="1:15" s="2" customFormat="1" ht="18" customHeight="1" thickBot="1" x14ac:dyDescent="0.35">
      <c r="A105" s="21" t="s">
        <v>53</v>
      </c>
      <c r="B105" s="3" t="s">
        <v>0</v>
      </c>
      <c r="C105" s="3" t="s">
        <v>1</v>
      </c>
      <c r="D105" s="3" t="s">
        <v>2</v>
      </c>
      <c r="E105" s="4" t="s">
        <v>18</v>
      </c>
      <c r="N105" s="6"/>
      <c r="O105" s="6"/>
    </row>
    <row r="106" spans="1:15" s="2" customFormat="1" ht="18" customHeight="1" thickBot="1" x14ac:dyDescent="0.35">
      <c r="A106" s="8" t="s">
        <v>10</v>
      </c>
      <c r="B106" s="13">
        <v>10000</v>
      </c>
      <c r="C106" s="11">
        <v>0</v>
      </c>
      <c r="D106" s="14">
        <v>0</v>
      </c>
      <c r="E106" s="15">
        <f t="shared" ref="E106" si="12">SUM(B106:D106)</f>
        <v>10000</v>
      </c>
      <c r="N106" s="7"/>
      <c r="O106" s="7"/>
    </row>
    <row r="107" spans="1:15" s="2" customFormat="1" ht="57.75" customHeight="1" thickBot="1" x14ac:dyDescent="0.35">
      <c r="A107" s="18" t="s">
        <v>3</v>
      </c>
      <c r="B107" s="60" t="s">
        <v>262</v>
      </c>
      <c r="C107" s="61"/>
      <c r="D107" s="61"/>
      <c r="E107" s="62"/>
      <c r="N107" s="9"/>
      <c r="O107" s="9"/>
    </row>
    <row r="108" spans="1:15" s="2" customFormat="1" ht="13.5" customHeight="1" thickBot="1" x14ac:dyDescent="0.35">
      <c r="A108" s="30"/>
      <c r="B108" s="10"/>
      <c r="C108" s="10"/>
      <c r="D108" s="10"/>
      <c r="E108" s="31"/>
    </row>
    <row r="109" spans="1:15" s="2" customFormat="1" ht="24" customHeight="1" thickBot="1" x14ac:dyDescent="0.35">
      <c r="A109" s="45" t="s">
        <v>199</v>
      </c>
      <c r="B109" s="57"/>
      <c r="C109" s="57"/>
      <c r="D109" s="58"/>
      <c r="E109" s="59"/>
      <c r="F109" s="1"/>
      <c r="G109" s="1"/>
      <c r="H109" s="1"/>
    </row>
    <row r="110" spans="1:15" s="2" customFormat="1" ht="96" customHeight="1" thickBot="1" x14ac:dyDescent="0.35">
      <c r="A110" s="17" t="s">
        <v>5</v>
      </c>
      <c r="B110" s="116" t="s">
        <v>200</v>
      </c>
      <c r="C110" s="117"/>
      <c r="D110" s="117"/>
      <c r="E110" s="118"/>
      <c r="F110" s="1"/>
      <c r="G110" s="1"/>
      <c r="H110" s="1"/>
    </row>
    <row r="111" spans="1:15" s="2" customFormat="1" ht="22.5" customHeight="1" x14ac:dyDescent="0.3">
      <c r="A111" s="28" t="s">
        <v>19</v>
      </c>
      <c r="B111" s="22"/>
      <c r="C111" s="23"/>
      <c r="D111" s="23"/>
      <c r="E111" s="29">
        <v>10000</v>
      </c>
      <c r="F111" s="1"/>
      <c r="G111" s="1"/>
      <c r="H111" s="1"/>
    </row>
    <row r="112" spans="1:15" s="2" customFormat="1" ht="39.75" customHeight="1" thickBot="1" x14ac:dyDescent="0.35">
      <c r="A112" s="16" t="s">
        <v>6</v>
      </c>
      <c r="B112" s="51" t="s">
        <v>42</v>
      </c>
      <c r="C112" s="52"/>
      <c r="D112" s="52"/>
      <c r="E112" s="53"/>
      <c r="F112" s="1"/>
      <c r="G112" s="1"/>
      <c r="H112" s="1"/>
    </row>
    <row r="113" spans="1:15" s="2" customFormat="1" ht="18" customHeight="1" thickBot="1" x14ac:dyDescent="0.35">
      <c r="A113" s="21" t="s">
        <v>53</v>
      </c>
      <c r="B113" s="3" t="s">
        <v>0</v>
      </c>
      <c r="C113" s="3" t="s">
        <v>1</v>
      </c>
      <c r="D113" s="3" t="s">
        <v>2</v>
      </c>
      <c r="E113" s="4" t="s">
        <v>18</v>
      </c>
      <c r="N113" s="6"/>
      <c r="O113" s="6"/>
    </row>
    <row r="114" spans="1:15" s="2" customFormat="1" ht="18" customHeight="1" thickBot="1" x14ac:dyDescent="0.35">
      <c r="A114" s="8" t="s">
        <v>10</v>
      </c>
      <c r="B114" s="13">
        <v>10000</v>
      </c>
      <c r="C114" s="11">
        <v>0</v>
      </c>
      <c r="D114" s="14">
        <v>0</v>
      </c>
      <c r="E114" s="15">
        <f t="shared" ref="E114" si="13">SUM(B114:D114)</f>
        <v>10000</v>
      </c>
      <c r="N114" s="7"/>
      <c r="O114" s="7"/>
    </row>
    <row r="115" spans="1:15" s="2" customFormat="1" ht="41.25" customHeight="1" thickBot="1" x14ac:dyDescent="0.35">
      <c r="A115" s="18" t="s">
        <v>3</v>
      </c>
      <c r="B115" s="60" t="s">
        <v>245</v>
      </c>
      <c r="C115" s="61"/>
      <c r="D115" s="61"/>
      <c r="E115" s="62"/>
      <c r="N115" s="9"/>
      <c r="O115" s="9"/>
    </row>
    <row r="116" spans="1:15" s="2" customFormat="1" ht="13.5" customHeight="1" thickBot="1" x14ac:dyDescent="0.35">
      <c r="A116" s="30"/>
      <c r="B116" s="10"/>
      <c r="C116" s="10"/>
      <c r="D116" s="10"/>
      <c r="E116" s="31"/>
    </row>
    <row r="117" spans="1:15" s="2" customFormat="1" ht="24" customHeight="1" thickBot="1" x14ac:dyDescent="0.35">
      <c r="A117" s="45" t="s">
        <v>209</v>
      </c>
      <c r="B117" s="57"/>
      <c r="C117" s="57"/>
      <c r="D117" s="58"/>
      <c r="E117" s="59"/>
      <c r="F117" s="1"/>
      <c r="G117" s="1"/>
      <c r="H117" s="1"/>
    </row>
    <row r="118" spans="1:15" s="2" customFormat="1" ht="77.25" customHeight="1" thickBot="1" x14ac:dyDescent="0.35">
      <c r="A118" s="17" t="s">
        <v>5</v>
      </c>
      <c r="B118" s="48" t="s">
        <v>210</v>
      </c>
      <c r="C118" s="49"/>
      <c r="D118" s="49"/>
      <c r="E118" s="50"/>
      <c r="F118" s="1"/>
      <c r="G118" s="1"/>
      <c r="H118" s="1"/>
    </row>
    <row r="119" spans="1:15" s="2" customFormat="1" ht="22.5" customHeight="1" x14ac:dyDescent="0.3">
      <c r="A119" s="28" t="s">
        <v>19</v>
      </c>
      <c r="B119" s="22"/>
      <c r="C119" s="23"/>
      <c r="D119" s="23"/>
      <c r="E119" s="29">
        <v>10000</v>
      </c>
      <c r="F119" s="1"/>
      <c r="G119" s="1"/>
      <c r="H119" s="1"/>
    </row>
    <row r="120" spans="1:15" s="2" customFormat="1" ht="39.75" customHeight="1" thickBot="1" x14ac:dyDescent="0.35">
      <c r="A120" s="16" t="s">
        <v>6</v>
      </c>
      <c r="B120" s="51" t="s">
        <v>42</v>
      </c>
      <c r="C120" s="52"/>
      <c r="D120" s="52"/>
      <c r="E120" s="53"/>
      <c r="F120" s="1"/>
      <c r="G120" s="1"/>
      <c r="H120" s="1"/>
    </row>
    <row r="121" spans="1:15" s="2" customFormat="1" ht="18" customHeight="1" thickBot="1" x14ac:dyDescent="0.35">
      <c r="A121" s="21" t="s">
        <v>53</v>
      </c>
      <c r="B121" s="3" t="s">
        <v>0</v>
      </c>
      <c r="C121" s="3" t="s">
        <v>1</v>
      </c>
      <c r="D121" s="3" t="s">
        <v>2</v>
      </c>
      <c r="E121" s="4" t="s">
        <v>18</v>
      </c>
      <c r="N121" s="6"/>
      <c r="O121" s="6"/>
    </row>
    <row r="122" spans="1:15" s="2" customFormat="1" ht="18" customHeight="1" thickBot="1" x14ac:dyDescent="0.35">
      <c r="A122" s="8" t="s">
        <v>10</v>
      </c>
      <c r="B122" s="13">
        <v>10000</v>
      </c>
      <c r="C122" s="11">
        <v>0</v>
      </c>
      <c r="D122" s="14">
        <v>0</v>
      </c>
      <c r="E122" s="15">
        <f t="shared" ref="E122" si="14">SUM(B122:D122)</f>
        <v>10000</v>
      </c>
      <c r="N122" s="7"/>
      <c r="O122" s="7"/>
    </row>
    <row r="123" spans="1:15" s="2" customFormat="1" ht="66" customHeight="1" thickBot="1" x14ac:dyDescent="0.35">
      <c r="A123" s="18" t="s">
        <v>3</v>
      </c>
      <c r="B123" s="107" t="s">
        <v>309</v>
      </c>
      <c r="C123" s="108"/>
      <c r="D123" s="108"/>
      <c r="E123" s="109"/>
      <c r="N123" s="9"/>
      <c r="O123" s="9"/>
    </row>
    <row r="124" spans="1:15" s="2" customFormat="1" ht="13.5" customHeight="1" thickBot="1" x14ac:dyDescent="0.35">
      <c r="A124" s="30"/>
      <c r="B124" s="10"/>
      <c r="C124" s="10"/>
      <c r="D124" s="10"/>
      <c r="E124" s="31"/>
    </row>
    <row r="125" spans="1:15" s="2" customFormat="1" ht="24" customHeight="1" thickBot="1" x14ac:dyDescent="0.35">
      <c r="A125" s="45" t="s">
        <v>219</v>
      </c>
      <c r="B125" s="57"/>
      <c r="C125" s="57"/>
      <c r="D125" s="58"/>
      <c r="E125" s="59"/>
      <c r="F125" s="1"/>
      <c r="G125" s="1"/>
      <c r="H125" s="1"/>
    </row>
    <row r="126" spans="1:15" s="2" customFormat="1" ht="62.25" customHeight="1" thickBot="1" x14ac:dyDescent="0.35">
      <c r="A126" s="17" t="s">
        <v>5</v>
      </c>
      <c r="B126" s="48" t="s">
        <v>220</v>
      </c>
      <c r="C126" s="49"/>
      <c r="D126" s="49"/>
      <c r="E126" s="50"/>
      <c r="F126" s="1"/>
      <c r="G126" s="1"/>
      <c r="H126" s="1"/>
    </row>
    <row r="127" spans="1:15" s="2" customFormat="1" ht="22.5" customHeight="1" x14ac:dyDescent="0.3">
      <c r="A127" s="28" t="s">
        <v>19</v>
      </c>
      <c r="B127" s="22"/>
      <c r="C127" s="23"/>
      <c r="D127" s="23"/>
      <c r="E127" s="29">
        <v>10000</v>
      </c>
      <c r="F127" s="1"/>
      <c r="G127" s="1"/>
      <c r="H127" s="1"/>
    </row>
    <row r="128" spans="1:15" s="2" customFormat="1" ht="39.75" customHeight="1" thickBot="1" x14ac:dyDescent="0.35">
      <c r="A128" s="16" t="s">
        <v>6</v>
      </c>
      <c r="B128" s="51" t="s">
        <v>42</v>
      </c>
      <c r="C128" s="52"/>
      <c r="D128" s="52"/>
      <c r="E128" s="53"/>
      <c r="F128" s="1"/>
      <c r="G128" s="1"/>
      <c r="H128" s="1"/>
    </row>
    <row r="129" spans="1:15" s="2" customFormat="1" ht="18" customHeight="1" thickBot="1" x14ac:dyDescent="0.35">
      <c r="A129" s="21" t="s">
        <v>53</v>
      </c>
      <c r="B129" s="3" t="s">
        <v>0</v>
      </c>
      <c r="C129" s="3" t="s">
        <v>1</v>
      </c>
      <c r="D129" s="3" t="s">
        <v>2</v>
      </c>
      <c r="E129" s="4" t="s">
        <v>18</v>
      </c>
      <c r="N129" s="6"/>
      <c r="O129" s="6"/>
    </row>
    <row r="130" spans="1:15" s="2" customFormat="1" ht="18" customHeight="1" thickBot="1" x14ac:dyDescent="0.35">
      <c r="A130" s="8" t="s">
        <v>10</v>
      </c>
      <c r="B130" s="13">
        <v>10000</v>
      </c>
      <c r="C130" s="11">
        <v>0</v>
      </c>
      <c r="D130" s="14">
        <v>0</v>
      </c>
      <c r="E130" s="15">
        <f t="shared" ref="E130" si="15">SUM(B130:D130)</f>
        <v>10000</v>
      </c>
      <c r="N130" s="7"/>
      <c r="O130" s="7"/>
    </row>
    <row r="131" spans="1:15" s="2" customFormat="1" ht="58.5" customHeight="1" thickBot="1" x14ac:dyDescent="0.35">
      <c r="A131" s="18" t="s">
        <v>3</v>
      </c>
      <c r="B131" s="60" t="s">
        <v>294</v>
      </c>
      <c r="C131" s="61"/>
      <c r="D131" s="61"/>
      <c r="E131" s="62"/>
      <c r="N131" s="9"/>
      <c r="O131" s="9"/>
    </row>
    <row r="132" spans="1:15" s="2" customFormat="1" ht="13.5" customHeight="1" thickBot="1" x14ac:dyDescent="0.35">
      <c r="A132" s="30"/>
      <c r="B132" s="10"/>
      <c r="C132" s="10"/>
      <c r="D132" s="10"/>
      <c r="E132" s="31"/>
    </row>
    <row r="133" spans="1:15" s="2" customFormat="1" ht="24" customHeight="1" thickBot="1" x14ac:dyDescent="0.35">
      <c r="A133" s="45" t="s">
        <v>224</v>
      </c>
      <c r="B133" s="57"/>
      <c r="C133" s="57"/>
      <c r="D133" s="58"/>
      <c r="E133" s="59"/>
      <c r="F133" s="1"/>
      <c r="G133" s="1"/>
      <c r="H133" s="1"/>
    </row>
    <row r="134" spans="1:15" s="2" customFormat="1" ht="39" customHeight="1" thickBot="1" x14ac:dyDescent="0.35">
      <c r="A134" s="17" t="s">
        <v>5</v>
      </c>
      <c r="B134" s="48" t="s">
        <v>225</v>
      </c>
      <c r="C134" s="49"/>
      <c r="D134" s="49"/>
      <c r="E134" s="50"/>
      <c r="F134" s="1"/>
      <c r="G134" s="1"/>
      <c r="H134" s="1"/>
    </row>
    <row r="135" spans="1:15" s="2" customFormat="1" ht="22.5" customHeight="1" x14ac:dyDescent="0.3">
      <c r="A135" s="28" t="s">
        <v>19</v>
      </c>
      <c r="B135" s="22"/>
      <c r="C135" s="23"/>
      <c r="D135" s="23"/>
      <c r="E135" s="29">
        <v>5000</v>
      </c>
      <c r="F135" s="1"/>
      <c r="G135" s="1"/>
      <c r="H135" s="1"/>
    </row>
    <row r="136" spans="1:15" s="2" customFormat="1" ht="39.75" customHeight="1" thickBot="1" x14ac:dyDescent="0.35">
      <c r="A136" s="16" t="s">
        <v>6</v>
      </c>
      <c r="B136" s="51" t="s">
        <v>42</v>
      </c>
      <c r="C136" s="52"/>
      <c r="D136" s="52"/>
      <c r="E136" s="53"/>
      <c r="F136" s="1"/>
      <c r="G136" s="1"/>
      <c r="H136" s="1"/>
    </row>
    <row r="137" spans="1:15" s="2" customFormat="1" ht="18" customHeight="1" thickBot="1" x14ac:dyDescent="0.35">
      <c r="A137" s="21" t="s">
        <v>53</v>
      </c>
      <c r="B137" s="3" t="s">
        <v>0</v>
      </c>
      <c r="C137" s="3" t="s">
        <v>1</v>
      </c>
      <c r="D137" s="3" t="s">
        <v>2</v>
      </c>
      <c r="E137" s="4" t="s">
        <v>18</v>
      </c>
      <c r="N137" s="6"/>
      <c r="O137" s="6"/>
    </row>
    <row r="138" spans="1:15" s="2" customFormat="1" ht="18" customHeight="1" thickBot="1" x14ac:dyDescent="0.35">
      <c r="A138" s="8" t="s">
        <v>10</v>
      </c>
      <c r="B138" s="13">
        <v>0</v>
      </c>
      <c r="C138" s="11">
        <v>5000</v>
      </c>
      <c r="D138" s="14">
        <v>0</v>
      </c>
      <c r="E138" s="15">
        <f t="shared" ref="E138" si="16">SUM(B138:D138)</f>
        <v>5000</v>
      </c>
      <c r="N138" s="7"/>
      <c r="O138" s="7"/>
    </row>
    <row r="139" spans="1:15" s="2" customFormat="1" ht="68.25" customHeight="1" thickBot="1" x14ac:dyDescent="0.35">
      <c r="A139" s="18" t="s">
        <v>3</v>
      </c>
      <c r="B139" s="71" t="s">
        <v>278</v>
      </c>
      <c r="C139" s="72"/>
      <c r="D139" s="72"/>
      <c r="E139" s="73"/>
      <c r="N139" s="9"/>
      <c r="O139" s="9"/>
    </row>
    <row r="140" spans="1:15" s="2" customFormat="1" ht="13.5" customHeight="1" thickBot="1" x14ac:dyDescent="0.35">
      <c r="A140" s="30"/>
      <c r="B140" s="10"/>
      <c r="C140" s="10"/>
      <c r="D140" s="10"/>
      <c r="E140" s="31"/>
    </row>
    <row r="141" spans="1:15" s="2" customFormat="1" ht="24" customHeight="1" thickBot="1" x14ac:dyDescent="0.35">
      <c r="A141" s="45" t="s">
        <v>227</v>
      </c>
      <c r="B141" s="57"/>
      <c r="C141" s="57"/>
      <c r="D141" s="58"/>
      <c r="E141" s="59"/>
      <c r="F141" s="1"/>
      <c r="G141" s="1"/>
      <c r="H141" s="1"/>
    </row>
    <row r="142" spans="1:15" s="2" customFormat="1" ht="75.75" customHeight="1" thickBot="1" x14ac:dyDescent="0.35">
      <c r="A142" s="17" t="s">
        <v>5</v>
      </c>
      <c r="B142" s="48" t="s">
        <v>228</v>
      </c>
      <c r="C142" s="49"/>
      <c r="D142" s="49"/>
      <c r="E142" s="50"/>
      <c r="F142" s="1"/>
      <c r="G142" s="1"/>
      <c r="H142" s="1"/>
    </row>
    <row r="143" spans="1:15" s="2" customFormat="1" ht="22.5" customHeight="1" x14ac:dyDescent="0.3">
      <c r="A143" s="28" t="s">
        <v>19</v>
      </c>
      <c r="B143" s="22"/>
      <c r="C143" s="23"/>
      <c r="D143" s="23"/>
      <c r="E143" s="29">
        <v>10000</v>
      </c>
      <c r="F143" s="1"/>
      <c r="G143" s="1"/>
      <c r="H143" s="1"/>
    </row>
    <row r="144" spans="1:15" s="2" customFormat="1" ht="39.75" customHeight="1" thickBot="1" x14ac:dyDescent="0.35">
      <c r="A144" s="16" t="s">
        <v>6</v>
      </c>
      <c r="B144" s="51" t="s">
        <v>42</v>
      </c>
      <c r="C144" s="52"/>
      <c r="D144" s="52"/>
      <c r="E144" s="53"/>
      <c r="F144" s="1"/>
      <c r="G144" s="1"/>
      <c r="H144" s="1"/>
    </row>
    <row r="145" spans="1:15" s="2" customFormat="1" ht="18" customHeight="1" thickBot="1" x14ac:dyDescent="0.35">
      <c r="A145" s="21" t="s">
        <v>53</v>
      </c>
      <c r="B145" s="3" t="s">
        <v>0</v>
      </c>
      <c r="C145" s="3" t="s">
        <v>1</v>
      </c>
      <c r="D145" s="3" t="s">
        <v>2</v>
      </c>
      <c r="E145" s="4" t="s">
        <v>18</v>
      </c>
      <c r="N145" s="6"/>
      <c r="O145" s="6"/>
    </row>
    <row r="146" spans="1:15" s="2" customFormat="1" ht="18" customHeight="1" thickBot="1" x14ac:dyDescent="0.35">
      <c r="A146" s="8" t="s">
        <v>10</v>
      </c>
      <c r="B146" s="13">
        <v>0</v>
      </c>
      <c r="C146" s="11">
        <v>0</v>
      </c>
      <c r="D146" s="14">
        <v>10000</v>
      </c>
      <c r="E146" s="15">
        <f t="shared" ref="E146" si="17">SUM(B146:D146)</f>
        <v>10000</v>
      </c>
      <c r="N146" s="7"/>
      <c r="O146" s="7"/>
    </row>
    <row r="147" spans="1:15" s="2" customFormat="1" ht="48" customHeight="1" thickBot="1" x14ac:dyDescent="0.35">
      <c r="A147" s="18" t="s">
        <v>3</v>
      </c>
      <c r="B147" s="113" t="s">
        <v>279</v>
      </c>
      <c r="C147" s="114"/>
      <c r="D147" s="114"/>
      <c r="E147" s="115"/>
      <c r="N147" s="9"/>
      <c r="O147" s="9"/>
    </row>
    <row r="148" spans="1:15" s="2" customFormat="1" ht="13.5" customHeight="1" thickBot="1" x14ac:dyDescent="0.35">
      <c r="A148" s="30"/>
      <c r="B148" s="10"/>
      <c r="C148" s="10"/>
      <c r="D148" s="10"/>
      <c r="E148" s="31"/>
    </row>
    <row r="149" spans="1:15" s="2" customFormat="1" ht="24" customHeight="1" thickBot="1" x14ac:dyDescent="0.35">
      <c r="A149" s="45" t="s">
        <v>231</v>
      </c>
      <c r="B149" s="57"/>
      <c r="C149" s="57"/>
      <c r="D149" s="58"/>
      <c r="E149" s="59"/>
      <c r="F149" s="1"/>
      <c r="G149" s="1"/>
      <c r="H149" s="1"/>
    </row>
    <row r="150" spans="1:15" s="2" customFormat="1" ht="60" customHeight="1" thickBot="1" x14ac:dyDescent="0.35">
      <c r="A150" s="17" t="s">
        <v>5</v>
      </c>
      <c r="B150" s="48" t="s">
        <v>232</v>
      </c>
      <c r="C150" s="49"/>
      <c r="D150" s="49"/>
      <c r="E150" s="50"/>
      <c r="F150" s="1"/>
      <c r="G150" s="1"/>
      <c r="H150" s="1"/>
    </row>
    <row r="151" spans="1:15" s="2" customFormat="1" ht="22.5" customHeight="1" x14ac:dyDescent="0.3">
      <c r="A151" s="28" t="s">
        <v>19</v>
      </c>
      <c r="B151" s="22"/>
      <c r="C151" s="23"/>
      <c r="D151" s="23"/>
      <c r="E151" s="29">
        <v>10000</v>
      </c>
      <c r="F151" s="1"/>
      <c r="G151" s="1"/>
      <c r="H151" s="1"/>
    </row>
    <row r="152" spans="1:15" s="2" customFormat="1" ht="39.75" customHeight="1" thickBot="1" x14ac:dyDescent="0.35">
      <c r="A152" s="16" t="s">
        <v>6</v>
      </c>
      <c r="B152" s="51" t="s">
        <v>42</v>
      </c>
      <c r="C152" s="52"/>
      <c r="D152" s="52"/>
      <c r="E152" s="53"/>
      <c r="F152" s="1"/>
      <c r="G152" s="1"/>
      <c r="H152" s="1"/>
    </row>
    <row r="153" spans="1:15" s="2" customFormat="1" ht="18" customHeight="1" thickBot="1" x14ac:dyDescent="0.35">
      <c r="A153" s="21" t="s">
        <v>53</v>
      </c>
      <c r="B153" s="3" t="s">
        <v>0</v>
      </c>
      <c r="C153" s="3" t="s">
        <v>1</v>
      </c>
      <c r="D153" s="3" t="s">
        <v>2</v>
      </c>
      <c r="E153" s="4" t="s">
        <v>18</v>
      </c>
      <c r="N153" s="6"/>
      <c r="O153" s="6"/>
    </row>
    <row r="154" spans="1:15" s="2" customFormat="1" ht="18" customHeight="1" thickBot="1" x14ac:dyDescent="0.35">
      <c r="A154" s="8" t="s">
        <v>10</v>
      </c>
      <c r="B154" s="13">
        <v>0</v>
      </c>
      <c r="C154" s="11">
        <v>4390.3999999999996</v>
      </c>
      <c r="D154" s="14">
        <v>5500</v>
      </c>
      <c r="E154" s="15">
        <f t="shared" ref="E154" si="18">SUM(B154:D154)</f>
        <v>9890.4</v>
      </c>
      <c r="N154" s="7"/>
      <c r="O154" s="7"/>
    </row>
    <row r="155" spans="1:15" s="2" customFormat="1" ht="63.75" customHeight="1" thickBot="1" x14ac:dyDescent="0.35">
      <c r="A155" s="18" t="s">
        <v>3</v>
      </c>
      <c r="B155" s="60" t="s">
        <v>285</v>
      </c>
      <c r="C155" s="61"/>
      <c r="D155" s="61"/>
      <c r="E155" s="62"/>
      <c r="N155" s="9"/>
      <c r="O155" s="9"/>
    </row>
    <row r="156" spans="1:15" s="2" customFormat="1" ht="15.75" customHeight="1" thickBot="1" x14ac:dyDescent="0.35">
      <c r="A156" s="30"/>
      <c r="B156" s="10"/>
      <c r="C156" s="10"/>
      <c r="D156" s="10"/>
      <c r="E156" s="31"/>
    </row>
    <row r="157" spans="1:15" s="2" customFormat="1" ht="24" customHeight="1" thickBot="1" x14ac:dyDescent="0.35">
      <c r="A157" s="45" t="s">
        <v>234</v>
      </c>
      <c r="B157" s="57"/>
      <c r="C157" s="57"/>
      <c r="D157" s="58"/>
      <c r="E157" s="59"/>
      <c r="F157" s="1"/>
      <c r="G157" s="1"/>
      <c r="H157" s="1"/>
    </row>
    <row r="158" spans="1:15" s="2" customFormat="1" ht="62.25" customHeight="1" thickBot="1" x14ac:dyDescent="0.35">
      <c r="A158" s="17" t="s">
        <v>5</v>
      </c>
      <c r="B158" s="48" t="s">
        <v>235</v>
      </c>
      <c r="C158" s="49"/>
      <c r="D158" s="49"/>
      <c r="E158" s="50"/>
      <c r="F158" s="1"/>
      <c r="G158" s="1"/>
      <c r="H158" s="1"/>
    </row>
    <row r="159" spans="1:15" s="2" customFormat="1" ht="22.5" customHeight="1" x14ac:dyDescent="0.3">
      <c r="A159" s="28" t="s">
        <v>19</v>
      </c>
      <c r="B159" s="22"/>
      <c r="C159" s="23"/>
      <c r="D159" s="23"/>
      <c r="E159" s="29">
        <v>7222.22</v>
      </c>
      <c r="F159" s="1"/>
      <c r="G159" s="1"/>
      <c r="H159" s="1"/>
    </row>
    <row r="160" spans="1:15" s="2" customFormat="1" ht="39.75" customHeight="1" thickBot="1" x14ac:dyDescent="0.35">
      <c r="A160" s="16" t="s">
        <v>6</v>
      </c>
      <c r="B160" s="51" t="s">
        <v>42</v>
      </c>
      <c r="C160" s="52"/>
      <c r="D160" s="52"/>
      <c r="E160" s="53"/>
      <c r="F160" s="1"/>
      <c r="G160" s="1"/>
      <c r="H160" s="1"/>
    </row>
    <row r="161" spans="1:15" s="2" customFormat="1" ht="18" customHeight="1" thickBot="1" x14ac:dyDescent="0.35">
      <c r="A161" s="21" t="s">
        <v>53</v>
      </c>
      <c r="B161" s="3" t="s">
        <v>0</v>
      </c>
      <c r="C161" s="3" t="s">
        <v>1</v>
      </c>
      <c r="D161" s="3" t="s">
        <v>2</v>
      </c>
      <c r="E161" s="4" t="s">
        <v>18</v>
      </c>
      <c r="N161" s="6"/>
      <c r="O161" s="6"/>
    </row>
    <row r="162" spans="1:15" s="2" customFormat="1" ht="18" customHeight="1" thickBot="1" x14ac:dyDescent="0.35">
      <c r="A162" s="8" t="s">
        <v>10</v>
      </c>
      <c r="B162" s="13">
        <v>1424</v>
      </c>
      <c r="C162" s="11">
        <v>0</v>
      </c>
      <c r="D162" s="14">
        <v>833</v>
      </c>
      <c r="E162" s="15">
        <f t="shared" ref="E162" si="19">SUM(B162:D162)</f>
        <v>2257</v>
      </c>
      <c r="N162" s="7"/>
      <c r="O162" s="7"/>
    </row>
    <row r="163" spans="1:15" s="2" customFormat="1" ht="43.5" customHeight="1" thickBot="1" x14ac:dyDescent="0.35">
      <c r="A163" s="18" t="s">
        <v>3</v>
      </c>
      <c r="B163" s="60" t="s">
        <v>287</v>
      </c>
      <c r="C163" s="61"/>
      <c r="D163" s="61"/>
      <c r="E163" s="62"/>
      <c r="N163" s="9"/>
      <c r="O163" s="9"/>
    </row>
    <row r="164" spans="1:15" s="2" customFormat="1" ht="0.75" customHeight="1" x14ac:dyDescent="0.3">
      <c r="A164" s="30"/>
      <c r="B164" s="10"/>
      <c r="C164" s="10"/>
      <c r="D164" s="10"/>
      <c r="E164" s="31"/>
    </row>
    <row r="165" spans="1:15" s="2" customFormat="1" ht="24" hidden="1" customHeight="1" thickBot="1" x14ac:dyDescent="0.35">
      <c r="A165" s="45" t="s">
        <v>250</v>
      </c>
      <c r="B165" s="57"/>
      <c r="C165" s="57"/>
      <c r="D165" s="58"/>
      <c r="E165" s="59"/>
      <c r="F165" s="1"/>
      <c r="G165" s="1"/>
      <c r="H165" s="1"/>
    </row>
    <row r="166" spans="1:15" s="2" customFormat="1" ht="40.5" hidden="1" customHeight="1" thickBot="1" x14ac:dyDescent="0.35">
      <c r="A166" s="17" t="s">
        <v>5</v>
      </c>
      <c r="B166" s="63"/>
      <c r="C166" s="64"/>
      <c r="D166" s="64"/>
      <c r="E166" s="65"/>
      <c r="F166" s="1"/>
      <c r="G166" s="1"/>
      <c r="H166" s="1"/>
    </row>
    <row r="167" spans="1:15" s="2" customFormat="1" ht="22.5" hidden="1" customHeight="1" x14ac:dyDescent="0.3">
      <c r="A167" s="28" t="s">
        <v>19</v>
      </c>
      <c r="B167" s="22"/>
      <c r="C167" s="23"/>
      <c r="D167" s="23"/>
      <c r="E167" s="29"/>
      <c r="F167" s="1"/>
      <c r="G167" s="1"/>
      <c r="H167" s="1"/>
    </row>
    <row r="168" spans="1:15" s="2" customFormat="1" ht="39.75" hidden="1" customHeight="1" thickBot="1" x14ac:dyDescent="0.35">
      <c r="A168" s="16" t="s">
        <v>6</v>
      </c>
      <c r="B168" s="51" t="s">
        <v>45</v>
      </c>
      <c r="C168" s="52"/>
      <c r="D168" s="52"/>
      <c r="E168" s="53"/>
      <c r="F168" s="1"/>
      <c r="G168" s="1"/>
      <c r="H168" s="1"/>
    </row>
    <row r="169" spans="1:15" s="2" customFormat="1" ht="18" hidden="1" customHeight="1" thickBot="1" x14ac:dyDescent="0.35">
      <c r="A169" s="21" t="s">
        <v>53</v>
      </c>
      <c r="B169" s="3" t="s">
        <v>0</v>
      </c>
      <c r="C169" s="3" t="s">
        <v>1</v>
      </c>
      <c r="D169" s="3" t="s">
        <v>2</v>
      </c>
      <c r="E169" s="4" t="s">
        <v>18</v>
      </c>
      <c r="N169" s="6"/>
      <c r="O169" s="6"/>
    </row>
    <row r="170" spans="1:15" s="2" customFormat="1" ht="18" hidden="1" customHeight="1" thickBot="1" x14ac:dyDescent="0.35">
      <c r="A170" s="8" t="s">
        <v>10</v>
      </c>
      <c r="B170" s="13">
        <v>0</v>
      </c>
      <c r="C170" s="11"/>
      <c r="D170" s="14"/>
      <c r="E170" s="15">
        <f t="shared" ref="E170" si="20">SUM(B170:D170)</f>
        <v>0</v>
      </c>
      <c r="N170" s="7"/>
      <c r="O170" s="7"/>
    </row>
    <row r="171" spans="1:15" s="2" customFormat="1" ht="43.5" hidden="1" customHeight="1" thickBot="1" x14ac:dyDescent="0.35">
      <c r="A171" s="18" t="s">
        <v>3</v>
      </c>
      <c r="B171" s="60"/>
      <c r="C171" s="61"/>
      <c r="D171" s="61"/>
      <c r="E171" s="62"/>
      <c r="N171" s="9"/>
      <c r="O171" s="9"/>
    </row>
    <row r="172" spans="1:15" s="2" customFormat="1" ht="13.5" customHeight="1" thickBot="1" x14ac:dyDescent="0.35">
      <c r="A172" s="30"/>
      <c r="B172" s="10"/>
      <c r="C172" s="10"/>
      <c r="D172" s="10"/>
      <c r="E172" s="31"/>
    </row>
    <row r="173" spans="1:15" ht="21" customHeight="1" thickBot="1" x14ac:dyDescent="0.35">
      <c r="A173" s="119" t="s">
        <v>51</v>
      </c>
      <c r="B173" s="120"/>
      <c r="C173" s="120"/>
      <c r="D173" s="121"/>
      <c r="E173" s="19">
        <f>SUM(E7+E15+E23+E31+E39+E47+E55+E63+E71+E79+E87+E95+E103+E111+E119+E127+E135+E143+E151+E159+E167)</f>
        <v>394444.43999999994</v>
      </c>
    </row>
    <row r="174" spans="1:15" ht="21" customHeight="1" thickBot="1" x14ac:dyDescent="0.35">
      <c r="A174" s="119" t="s">
        <v>313</v>
      </c>
      <c r="B174" s="120"/>
      <c r="C174" s="120"/>
      <c r="D174" s="121"/>
      <c r="E174" s="19">
        <f>SUM(E10+E18+E26+E34+E42+E50+E58+E66+E74+E82+E90+E98+E106+E114+E122+E130+E138+E146+E154+E162+E170)</f>
        <v>390666.62</v>
      </c>
    </row>
  </sheetData>
  <mergeCells count="91">
    <mergeCell ref="B168:E168"/>
    <mergeCell ref="B171:E171"/>
    <mergeCell ref="B6:E6"/>
    <mergeCell ref="B8:E8"/>
    <mergeCell ref="B11:E11"/>
    <mergeCell ref="A165:E165"/>
    <mergeCell ref="B166:E166"/>
    <mergeCell ref="A21:E21"/>
    <mergeCell ref="B22:E22"/>
    <mergeCell ref="B24:E24"/>
    <mergeCell ref="B27:E27"/>
    <mergeCell ref="A29:E29"/>
    <mergeCell ref="B30:E30"/>
    <mergeCell ref="B32:E32"/>
    <mergeCell ref="B35:E35"/>
    <mergeCell ref="A37:E37"/>
    <mergeCell ref="A157:E157"/>
    <mergeCell ref="B158:E158"/>
    <mergeCell ref="B160:E160"/>
    <mergeCell ref="B163:E163"/>
    <mergeCell ref="A5:E5"/>
    <mergeCell ref="B38:E38"/>
    <mergeCell ref="B40:E40"/>
    <mergeCell ref="B43:E43"/>
    <mergeCell ref="B147:E147"/>
    <mergeCell ref="A149:E149"/>
    <mergeCell ref="B150:E150"/>
    <mergeCell ref="B152:E152"/>
    <mergeCell ref="B155:E155"/>
    <mergeCell ref="B136:E136"/>
    <mergeCell ref="B139:E139"/>
    <mergeCell ref="A141:E141"/>
    <mergeCell ref="B142:E142"/>
    <mergeCell ref="B144:E144"/>
    <mergeCell ref="B126:E126"/>
    <mergeCell ref="B128:E128"/>
    <mergeCell ref="B131:E131"/>
    <mergeCell ref="A133:E133"/>
    <mergeCell ref="B134:E134"/>
    <mergeCell ref="A117:E117"/>
    <mergeCell ref="B118:E118"/>
    <mergeCell ref="B120:E120"/>
    <mergeCell ref="B123:E123"/>
    <mergeCell ref="A125:E125"/>
    <mergeCell ref="B46:E46"/>
    <mergeCell ref="A2:E2"/>
    <mergeCell ref="A3:A4"/>
    <mergeCell ref="B3:D4"/>
    <mergeCell ref="E3:E4"/>
    <mergeCell ref="A45:E45"/>
    <mergeCell ref="A13:E13"/>
    <mergeCell ref="B14:E14"/>
    <mergeCell ref="B16:E16"/>
    <mergeCell ref="B19:E19"/>
    <mergeCell ref="B51:E51"/>
    <mergeCell ref="A53:E53"/>
    <mergeCell ref="B54:E54"/>
    <mergeCell ref="B56:E56"/>
    <mergeCell ref="B59:E59"/>
    <mergeCell ref="A1:E1"/>
    <mergeCell ref="A173:D173"/>
    <mergeCell ref="A174:D174"/>
    <mergeCell ref="B72:E72"/>
    <mergeCell ref="B75:E75"/>
    <mergeCell ref="A77:E77"/>
    <mergeCell ref="B78:E78"/>
    <mergeCell ref="B80:E80"/>
    <mergeCell ref="B83:E83"/>
    <mergeCell ref="A61:E61"/>
    <mergeCell ref="B62:E62"/>
    <mergeCell ref="B64:E64"/>
    <mergeCell ref="B67:E67"/>
    <mergeCell ref="A69:E69"/>
    <mergeCell ref="B70:E70"/>
    <mergeCell ref="B48:E48"/>
    <mergeCell ref="A93:E93"/>
    <mergeCell ref="B94:E94"/>
    <mergeCell ref="B96:E96"/>
    <mergeCell ref="B99:E99"/>
    <mergeCell ref="A85:E85"/>
    <mergeCell ref="B86:E86"/>
    <mergeCell ref="B88:E88"/>
    <mergeCell ref="B91:E91"/>
    <mergeCell ref="B110:E110"/>
    <mergeCell ref="B112:E112"/>
    <mergeCell ref="B115:E115"/>
    <mergeCell ref="A109:E109"/>
    <mergeCell ref="A101:E101"/>
    <mergeCell ref="B102:E102"/>
    <mergeCell ref="B104:E104"/>
    <mergeCell ref="B107:E107"/>
  </mergeCells>
  <pageMargins left="0.511811024" right="0.17" top="0.24" bottom="0.31" header="0.17" footer="0.19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O134"/>
  <sheetViews>
    <sheetView topLeftCell="A123" zoomScale="110" zoomScaleNormal="110" workbookViewId="0">
      <selection activeCell="B123" sqref="B123:E123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3.28515625" style="12" customWidth="1"/>
    <col min="6" max="16384" width="30" style="12"/>
  </cols>
  <sheetData>
    <row r="1" spans="1:15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</row>
    <row r="2" spans="1:15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</row>
    <row r="3" spans="1:15" s="2" customFormat="1" ht="10.5" customHeight="1" x14ac:dyDescent="0.3">
      <c r="A3" s="37" t="s">
        <v>4</v>
      </c>
      <c r="B3" s="80" t="s">
        <v>20</v>
      </c>
      <c r="C3" s="40"/>
      <c r="D3" s="40"/>
      <c r="E3" s="125" t="s">
        <v>7</v>
      </c>
      <c r="F3" s="1"/>
      <c r="G3" s="1"/>
      <c r="H3" s="1"/>
    </row>
    <row r="4" spans="1:15" s="2" customFormat="1" ht="37.5" customHeight="1" thickBot="1" x14ac:dyDescent="0.35">
      <c r="A4" s="79"/>
      <c r="B4" s="81"/>
      <c r="C4" s="82"/>
      <c r="D4" s="82"/>
      <c r="E4" s="126"/>
      <c r="F4" s="1"/>
      <c r="G4" s="1"/>
      <c r="H4" s="1"/>
    </row>
    <row r="5" spans="1:15" s="2" customFormat="1" ht="24" customHeight="1" thickBot="1" x14ac:dyDescent="0.35">
      <c r="A5" s="45" t="s">
        <v>55</v>
      </c>
      <c r="B5" s="57"/>
      <c r="C5" s="57"/>
      <c r="D5" s="58"/>
      <c r="E5" s="59"/>
      <c r="F5" s="1"/>
      <c r="G5" s="1"/>
      <c r="H5" s="1"/>
    </row>
    <row r="6" spans="1:15" s="2" customFormat="1" ht="40.5" customHeight="1" thickBot="1" x14ac:dyDescent="0.35">
      <c r="A6" s="17" t="s">
        <v>5</v>
      </c>
      <c r="B6" s="48" t="s">
        <v>43</v>
      </c>
      <c r="C6" s="85"/>
      <c r="D6" s="85"/>
      <c r="E6" s="86"/>
      <c r="F6" s="1"/>
      <c r="G6" s="1"/>
      <c r="H6" s="1"/>
    </row>
    <row r="7" spans="1:15" s="2" customFormat="1" ht="22.5" customHeight="1" x14ac:dyDescent="0.3">
      <c r="A7" s="28" t="s">
        <v>19</v>
      </c>
      <c r="B7" s="22"/>
      <c r="C7" s="23"/>
      <c r="D7" s="23"/>
      <c r="E7" s="29">
        <v>15000</v>
      </c>
      <c r="F7" s="1"/>
      <c r="G7" s="1"/>
      <c r="H7" s="1"/>
    </row>
    <row r="8" spans="1:15" s="2" customFormat="1" ht="39.75" customHeight="1" thickBot="1" x14ac:dyDescent="0.35">
      <c r="A8" s="16" t="s">
        <v>6</v>
      </c>
      <c r="B8" s="51" t="s">
        <v>44</v>
      </c>
      <c r="C8" s="52"/>
      <c r="D8" s="52"/>
      <c r="E8" s="53"/>
      <c r="F8" s="1"/>
      <c r="G8" s="1"/>
      <c r="H8" s="1"/>
    </row>
    <row r="9" spans="1:15" s="2" customFormat="1" ht="18" customHeight="1" thickBot="1" x14ac:dyDescent="0.35">
      <c r="A9" s="21" t="s">
        <v>53</v>
      </c>
      <c r="B9" s="3" t="s">
        <v>0</v>
      </c>
      <c r="C9" s="3" t="s">
        <v>1</v>
      </c>
      <c r="D9" s="3" t="s">
        <v>2</v>
      </c>
      <c r="E9" s="4" t="s">
        <v>18</v>
      </c>
      <c r="N9" s="6"/>
      <c r="O9" s="6"/>
    </row>
    <row r="10" spans="1:15" s="2" customFormat="1" ht="18" customHeight="1" thickBot="1" x14ac:dyDescent="0.35">
      <c r="A10" s="8" t="s">
        <v>10</v>
      </c>
      <c r="B10" s="13">
        <v>14337.98</v>
      </c>
      <c r="C10" s="11">
        <v>0</v>
      </c>
      <c r="D10" s="14">
        <v>1973.4</v>
      </c>
      <c r="E10" s="15">
        <f t="shared" ref="E10" si="0">SUM(B10:D10)</f>
        <v>16311.38</v>
      </c>
      <c r="N10" s="7"/>
      <c r="O10" s="7"/>
    </row>
    <row r="11" spans="1:15" s="2" customFormat="1" ht="63" customHeight="1" thickBot="1" x14ac:dyDescent="0.35">
      <c r="A11" s="18" t="s">
        <v>3</v>
      </c>
      <c r="B11" s="60" t="s">
        <v>289</v>
      </c>
      <c r="C11" s="61"/>
      <c r="D11" s="61"/>
      <c r="E11" s="62"/>
      <c r="N11" s="9"/>
      <c r="O11" s="9"/>
    </row>
    <row r="12" spans="1:15" s="2" customFormat="1" ht="13.5" customHeight="1" thickBot="1" x14ac:dyDescent="0.35">
      <c r="A12" s="30"/>
      <c r="B12" s="10"/>
      <c r="C12" s="10"/>
      <c r="D12" s="10"/>
      <c r="E12" s="31"/>
    </row>
    <row r="13" spans="1:15" s="2" customFormat="1" ht="24" customHeight="1" thickBot="1" x14ac:dyDescent="0.35">
      <c r="A13" s="45" t="s">
        <v>60</v>
      </c>
      <c r="B13" s="57"/>
      <c r="C13" s="57"/>
      <c r="D13" s="58"/>
      <c r="E13" s="59"/>
      <c r="F13" s="1"/>
      <c r="G13" s="1"/>
      <c r="H13" s="1"/>
    </row>
    <row r="14" spans="1:15" s="2" customFormat="1" ht="38.25" customHeight="1" thickBot="1" x14ac:dyDescent="0.35">
      <c r="A14" s="17" t="s">
        <v>5</v>
      </c>
      <c r="B14" s="48" t="s">
        <v>58</v>
      </c>
      <c r="C14" s="85"/>
      <c r="D14" s="85"/>
      <c r="E14" s="86"/>
      <c r="F14" s="1"/>
      <c r="G14" s="1"/>
      <c r="H14" s="1"/>
    </row>
    <row r="15" spans="1:15" s="2" customFormat="1" ht="22.5" customHeight="1" x14ac:dyDescent="0.3">
      <c r="A15" s="28" t="s">
        <v>19</v>
      </c>
      <c r="B15" s="22"/>
      <c r="C15" s="23"/>
      <c r="D15" s="23"/>
      <c r="E15" s="29">
        <v>5000</v>
      </c>
      <c r="F15" s="1"/>
      <c r="G15" s="1"/>
      <c r="H15" s="1"/>
    </row>
    <row r="16" spans="1:15" s="2" customFormat="1" ht="39.75" customHeight="1" thickBot="1" x14ac:dyDescent="0.35">
      <c r="A16" s="16" t="s">
        <v>6</v>
      </c>
      <c r="B16" s="51" t="s">
        <v>38</v>
      </c>
      <c r="C16" s="52"/>
      <c r="D16" s="52"/>
      <c r="E16" s="53"/>
      <c r="F16" s="1"/>
      <c r="G16" s="1"/>
      <c r="H16" s="1"/>
    </row>
    <row r="17" spans="1:15" s="2" customFormat="1" ht="18" customHeight="1" thickBot="1" x14ac:dyDescent="0.35">
      <c r="A17" s="21" t="s">
        <v>53</v>
      </c>
      <c r="B17" s="3" t="s">
        <v>0</v>
      </c>
      <c r="C17" s="3" t="s">
        <v>1</v>
      </c>
      <c r="D17" s="3" t="s">
        <v>2</v>
      </c>
      <c r="E17" s="4" t="s">
        <v>18</v>
      </c>
      <c r="N17" s="6"/>
      <c r="O17" s="6"/>
    </row>
    <row r="18" spans="1:15" s="2" customFormat="1" ht="18" customHeight="1" thickBot="1" x14ac:dyDescent="0.35">
      <c r="A18" s="8" t="s">
        <v>10</v>
      </c>
      <c r="B18" s="13">
        <v>0</v>
      </c>
      <c r="C18" s="11">
        <v>5000</v>
      </c>
      <c r="D18" s="14">
        <v>0</v>
      </c>
      <c r="E18" s="15">
        <f t="shared" ref="E18" si="1">SUM(B18:D18)</f>
        <v>5000</v>
      </c>
      <c r="N18" s="7"/>
      <c r="O18" s="7"/>
    </row>
    <row r="19" spans="1:15" s="2" customFormat="1" ht="35.25" customHeight="1" thickBot="1" x14ac:dyDescent="0.35">
      <c r="A19" s="18" t="s">
        <v>3</v>
      </c>
      <c r="B19" s="60" t="s">
        <v>265</v>
      </c>
      <c r="C19" s="61"/>
      <c r="D19" s="61"/>
      <c r="E19" s="62"/>
      <c r="N19" s="9"/>
      <c r="O19" s="9"/>
    </row>
    <row r="20" spans="1:15" s="2" customFormat="1" ht="13.5" customHeight="1" thickBot="1" x14ac:dyDescent="0.35">
      <c r="A20" s="30"/>
      <c r="B20" s="10"/>
      <c r="C20" s="10"/>
      <c r="D20" s="10"/>
      <c r="E20" s="31"/>
    </row>
    <row r="21" spans="1:15" s="2" customFormat="1" ht="24" customHeight="1" thickBot="1" x14ac:dyDescent="0.35">
      <c r="A21" s="45" t="s">
        <v>88</v>
      </c>
      <c r="B21" s="57"/>
      <c r="C21" s="57"/>
      <c r="D21" s="58"/>
      <c r="E21" s="59"/>
      <c r="F21" s="1"/>
      <c r="G21" s="1"/>
      <c r="H21" s="1"/>
    </row>
    <row r="22" spans="1:15" s="2" customFormat="1" ht="63" customHeight="1" thickBot="1" x14ac:dyDescent="0.35">
      <c r="A22" s="17" t="s">
        <v>5</v>
      </c>
      <c r="B22" s="48" t="s">
        <v>89</v>
      </c>
      <c r="C22" s="49"/>
      <c r="D22" s="49"/>
      <c r="E22" s="50"/>
      <c r="F22" s="1"/>
      <c r="G22" s="1"/>
      <c r="H22" s="1"/>
    </row>
    <row r="23" spans="1:15" s="2" customFormat="1" ht="22.5" customHeight="1" x14ac:dyDescent="0.3">
      <c r="A23" s="28" t="s">
        <v>19</v>
      </c>
      <c r="B23" s="22"/>
      <c r="C23" s="23"/>
      <c r="D23" s="23"/>
      <c r="E23" s="29">
        <v>10000</v>
      </c>
      <c r="F23" s="1"/>
      <c r="G23" s="1"/>
      <c r="H23" s="1"/>
    </row>
    <row r="24" spans="1:15" s="2" customFormat="1" ht="39.75" customHeight="1" thickBot="1" x14ac:dyDescent="0.35">
      <c r="A24" s="16" t="s">
        <v>6</v>
      </c>
      <c r="B24" s="51" t="s">
        <v>34</v>
      </c>
      <c r="C24" s="52"/>
      <c r="D24" s="52"/>
      <c r="E24" s="53"/>
      <c r="F24" s="1"/>
      <c r="G24" s="1"/>
      <c r="H24" s="1"/>
    </row>
    <row r="25" spans="1:15" s="2" customFormat="1" ht="18" customHeight="1" thickBot="1" x14ac:dyDescent="0.35">
      <c r="A25" s="21" t="s">
        <v>53</v>
      </c>
      <c r="B25" s="3" t="s">
        <v>0</v>
      </c>
      <c r="C25" s="3" t="s">
        <v>1</v>
      </c>
      <c r="D25" s="3" t="s">
        <v>2</v>
      </c>
      <c r="E25" s="4" t="s">
        <v>18</v>
      </c>
      <c r="N25" s="6"/>
      <c r="O25" s="6"/>
    </row>
    <row r="26" spans="1:15" s="2" customFormat="1" ht="18" customHeight="1" thickBot="1" x14ac:dyDescent="0.35">
      <c r="A26" s="8" t="s">
        <v>10</v>
      </c>
      <c r="B26" s="13">
        <v>10000</v>
      </c>
      <c r="C26" s="11">
        <v>0</v>
      </c>
      <c r="D26" s="14">
        <v>0</v>
      </c>
      <c r="E26" s="15">
        <f t="shared" ref="E26" si="2">SUM(B26:D26)</f>
        <v>10000</v>
      </c>
      <c r="N26" s="7"/>
      <c r="O26" s="7"/>
    </row>
    <row r="27" spans="1:15" s="2" customFormat="1" ht="61.5" customHeight="1" thickBot="1" x14ac:dyDescent="0.35">
      <c r="A27" s="18" t="s">
        <v>3</v>
      </c>
      <c r="B27" s="60" t="s">
        <v>273</v>
      </c>
      <c r="C27" s="61"/>
      <c r="D27" s="61"/>
      <c r="E27" s="62"/>
      <c r="N27" s="9"/>
      <c r="O27" s="9"/>
    </row>
    <row r="28" spans="1:15" s="2" customFormat="1" ht="13.5" customHeight="1" thickBot="1" x14ac:dyDescent="0.35">
      <c r="A28" s="30"/>
      <c r="B28" s="10"/>
      <c r="C28" s="10"/>
      <c r="D28" s="10"/>
      <c r="E28" s="31"/>
    </row>
    <row r="29" spans="1:15" s="2" customFormat="1" ht="24" customHeight="1" thickBot="1" x14ac:dyDescent="0.35">
      <c r="A29" s="45" t="s">
        <v>105</v>
      </c>
      <c r="B29" s="46"/>
      <c r="C29" s="46"/>
      <c r="D29" s="46"/>
      <c r="E29" s="47"/>
      <c r="F29" s="1"/>
      <c r="G29" s="1"/>
      <c r="H29" s="1"/>
    </row>
    <row r="30" spans="1:15" s="2" customFormat="1" ht="42.75" customHeight="1" thickBot="1" x14ac:dyDescent="0.35">
      <c r="A30" s="17" t="s">
        <v>5</v>
      </c>
      <c r="B30" s="48" t="s">
        <v>106</v>
      </c>
      <c r="C30" s="49"/>
      <c r="D30" s="49"/>
      <c r="E30" s="50"/>
      <c r="F30" s="1"/>
      <c r="G30" s="1"/>
      <c r="H30" s="1"/>
    </row>
    <row r="31" spans="1:15" s="2" customFormat="1" ht="22.5" customHeight="1" x14ac:dyDescent="0.3">
      <c r="A31" s="28" t="s">
        <v>19</v>
      </c>
      <c r="B31" s="22"/>
      <c r="C31" s="23"/>
      <c r="D31" s="23"/>
      <c r="E31" s="29">
        <v>10000</v>
      </c>
      <c r="F31" s="1"/>
      <c r="G31" s="1"/>
      <c r="H31" s="1"/>
    </row>
    <row r="32" spans="1:15" s="2" customFormat="1" ht="39.75" customHeight="1" thickBot="1" x14ac:dyDescent="0.35">
      <c r="A32" s="16" t="s">
        <v>6</v>
      </c>
      <c r="B32" s="51" t="s">
        <v>34</v>
      </c>
      <c r="C32" s="52"/>
      <c r="D32" s="52"/>
      <c r="E32" s="53"/>
      <c r="F32" s="1"/>
      <c r="G32" s="1"/>
      <c r="H32" s="1"/>
    </row>
    <row r="33" spans="1:15" s="2" customFormat="1" ht="18" customHeight="1" thickBot="1" x14ac:dyDescent="0.35">
      <c r="A33" s="21" t="s">
        <v>53</v>
      </c>
      <c r="B33" s="3" t="s">
        <v>0</v>
      </c>
      <c r="C33" s="3" t="s">
        <v>1</v>
      </c>
      <c r="D33" s="3" t="s">
        <v>2</v>
      </c>
      <c r="E33" s="4" t="s">
        <v>18</v>
      </c>
      <c r="N33" s="6"/>
      <c r="O33" s="6"/>
    </row>
    <row r="34" spans="1:15" s="2" customFormat="1" ht="18" customHeight="1" thickBot="1" x14ac:dyDescent="0.35">
      <c r="A34" s="8" t="s">
        <v>10</v>
      </c>
      <c r="B34" s="13">
        <v>0</v>
      </c>
      <c r="C34" s="11">
        <v>0</v>
      </c>
      <c r="D34" s="14">
        <v>10000</v>
      </c>
      <c r="E34" s="15">
        <f t="shared" ref="E34" si="3">SUM(B34:D34)</f>
        <v>10000</v>
      </c>
      <c r="N34" s="7"/>
      <c r="O34" s="7"/>
    </row>
    <row r="35" spans="1:15" s="2" customFormat="1" ht="112.5" customHeight="1" thickBot="1" x14ac:dyDescent="0.35">
      <c r="A35" s="18" t="s">
        <v>3</v>
      </c>
      <c r="B35" s="92" t="s">
        <v>319</v>
      </c>
      <c r="C35" s="93"/>
      <c r="D35" s="93"/>
      <c r="E35" s="94"/>
      <c r="N35" s="9"/>
      <c r="O35" s="9"/>
    </row>
    <row r="36" spans="1:15" s="2" customFormat="1" ht="13.5" customHeight="1" thickBot="1" x14ac:dyDescent="0.35">
      <c r="A36" s="30"/>
      <c r="B36" s="10"/>
      <c r="C36" s="10"/>
      <c r="D36" s="10"/>
      <c r="E36" s="31"/>
    </row>
    <row r="37" spans="1:15" s="2" customFormat="1" ht="24" customHeight="1" thickBot="1" x14ac:dyDescent="0.35">
      <c r="A37" s="45" t="s">
        <v>113</v>
      </c>
      <c r="B37" s="57"/>
      <c r="C37" s="57"/>
      <c r="D37" s="58"/>
      <c r="E37" s="59"/>
      <c r="F37" s="1"/>
      <c r="G37" s="1"/>
      <c r="H37" s="1"/>
    </row>
    <row r="38" spans="1:15" s="2" customFormat="1" ht="40.5" customHeight="1" thickBot="1" x14ac:dyDescent="0.35">
      <c r="A38" s="17" t="s">
        <v>5</v>
      </c>
      <c r="B38" s="48" t="s">
        <v>110</v>
      </c>
      <c r="C38" s="49"/>
      <c r="D38" s="49"/>
      <c r="E38" s="50"/>
      <c r="F38" s="1"/>
      <c r="G38" s="1"/>
      <c r="H38" s="1"/>
    </row>
    <row r="39" spans="1:15" s="2" customFormat="1" ht="22.5" customHeight="1" x14ac:dyDescent="0.3">
      <c r="A39" s="28" t="s">
        <v>19</v>
      </c>
      <c r="B39" s="22"/>
      <c r="C39" s="23"/>
      <c r="D39" s="23"/>
      <c r="E39" s="29">
        <v>10000</v>
      </c>
      <c r="F39" s="1"/>
      <c r="G39" s="1"/>
      <c r="H39" s="1"/>
    </row>
    <row r="40" spans="1:15" s="2" customFormat="1" ht="39.75" customHeight="1" thickBot="1" x14ac:dyDescent="0.35">
      <c r="A40" s="16" t="s">
        <v>6</v>
      </c>
      <c r="B40" s="51" t="s">
        <v>34</v>
      </c>
      <c r="C40" s="52"/>
      <c r="D40" s="52"/>
      <c r="E40" s="53"/>
      <c r="F40" s="1"/>
      <c r="G40" s="1"/>
      <c r="H40" s="1"/>
    </row>
    <row r="41" spans="1:15" s="2" customFormat="1" ht="18" customHeight="1" thickBot="1" x14ac:dyDescent="0.35">
      <c r="A41" s="21" t="s">
        <v>53</v>
      </c>
      <c r="B41" s="3" t="s">
        <v>0</v>
      </c>
      <c r="C41" s="3" t="s">
        <v>1</v>
      </c>
      <c r="D41" s="3" t="s">
        <v>2</v>
      </c>
      <c r="E41" s="4" t="s">
        <v>18</v>
      </c>
      <c r="N41" s="6"/>
      <c r="O41" s="6"/>
    </row>
    <row r="42" spans="1:15" s="2" customFormat="1" ht="18" customHeight="1" thickBot="1" x14ac:dyDescent="0.35">
      <c r="A42" s="8" t="s">
        <v>10</v>
      </c>
      <c r="B42" s="13">
        <v>0</v>
      </c>
      <c r="C42" s="11">
        <v>10000</v>
      </c>
      <c r="D42" s="14">
        <v>0</v>
      </c>
      <c r="E42" s="15">
        <f t="shared" ref="E42" si="4">SUM(B42:D42)</f>
        <v>10000</v>
      </c>
      <c r="N42" s="7"/>
      <c r="O42" s="7"/>
    </row>
    <row r="43" spans="1:15" s="2" customFormat="1" ht="43.5" customHeight="1" thickBot="1" x14ac:dyDescent="0.35">
      <c r="A43" s="18" t="s">
        <v>3</v>
      </c>
      <c r="B43" s="90" t="s">
        <v>259</v>
      </c>
      <c r="C43" s="95"/>
      <c r="D43" s="95"/>
      <c r="E43" s="96"/>
      <c r="N43" s="9"/>
      <c r="O43" s="9"/>
    </row>
    <row r="44" spans="1:15" s="2" customFormat="1" ht="13.5" customHeight="1" thickBot="1" x14ac:dyDescent="0.35">
      <c r="A44" s="30"/>
      <c r="B44" s="10"/>
      <c r="C44" s="10"/>
      <c r="D44" s="10"/>
      <c r="E44" s="31"/>
    </row>
    <row r="45" spans="1:15" s="2" customFormat="1" ht="24" customHeight="1" thickBot="1" x14ac:dyDescent="0.35">
      <c r="A45" s="45" t="s">
        <v>101</v>
      </c>
      <c r="B45" s="57"/>
      <c r="C45" s="57"/>
      <c r="D45" s="58"/>
      <c r="E45" s="59"/>
      <c r="F45" s="1"/>
      <c r="G45" s="1"/>
      <c r="H45" s="1"/>
    </row>
    <row r="46" spans="1:15" s="2" customFormat="1" ht="40.5" customHeight="1" thickBot="1" x14ac:dyDescent="0.35">
      <c r="A46" s="17" t="s">
        <v>5</v>
      </c>
      <c r="B46" s="48" t="s">
        <v>137</v>
      </c>
      <c r="C46" s="85"/>
      <c r="D46" s="85"/>
      <c r="E46" s="86"/>
      <c r="F46" s="1"/>
      <c r="G46" s="1"/>
      <c r="H46" s="1"/>
    </row>
    <row r="47" spans="1:15" s="2" customFormat="1" ht="22.5" customHeight="1" x14ac:dyDescent="0.3">
      <c r="A47" s="28" t="s">
        <v>19</v>
      </c>
      <c r="B47" s="22"/>
      <c r="C47" s="23"/>
      <c r="D47" s="23"/>
      <c r="E47" s="29">
        <v>110372.22</v>
      </c>
      <c r="F47" s="1"/>
      <c r="G47" s="1"/>
      <c r="H47" s="1"/>
    </row>
    <row r="48" spans="1:15" s="2" customFormat="1" ht="39.75" customHeight="1" thickBot="1" x14ac:dyDescent="0.35">
      <c r="A48" s="16" t="s">
        <v>6</v>
      </c>
      <c r="B48" s="76" t="s">
        <v>9</v>
      </c>
      <c r="C48" s="77"/>
      <c r="D48" s="77"/>
      <c r="E48" s="78"/>
      <c r="F48" s="1"/>
      <c r="G48" s="1"/>
      <c r="H48" s="1"/>
    </row>
    <row r="49" spans="1:15" s="2" customFormat="1" ht="18" customHeight="1" thickBot="1" x14ac:dyDescent="0.35">
      <c r="A49" s="21" t="s">
        <v>53</v>
      </c>
      <c r="B49" s="3" t="s">
        <v>0</v>
      </c>
      <c r="C49" s="3" t="s">
        <v>1</v>
      </c>
      <c r="D49" s="3" t="s">
        <v>2</v>
      </c>
      <c r="E49" s="4" t="s">
        <v>18</v>
      </c>
      <c r="N49" s="6"/>
      <c r="O49" s="6"/>
    </row>
    <row r="50" spans="1:15" s="2" customFormat="1" ht="18" customHeight="1" thickBot="1" x14ac:dyDescent="0.35">
      <c r="A50" s="8" t="s">
        <v>10</v>
      </c>
      <c r="B50" s="13">
        <v>0</v>
      </c>
      <c r="C50" s="11">
        <v>110372.22</v>
      </c>
      <c r="D50" s="14">
        <v>0</v>
      </c>
      <c r="E50" s="15">
        <f t="shared" ref="E50" si="5">SUM(B50:D50)</f>
        <v>110372.22</v>
      </c>
      <c r="N50" s="7"/>
      <c r="O50" s="7"/>
    </row>
    <row r="51" spans="1:15" s="2" customFormat="1" ht="75.75" customHeight="1" thickBot="1" x14ac:dyDescent="0.35">
      <c r="A51" s="18" t="s">
        <v>3</v>
      </c>
      <c r="B51" s="110" t="s">
        <v>296</v>
      </c>
      <c r="C51" s="111"/>
      <c r="D51" s="111"/>
      <c r="E51" s="112"/>
      <c r="N51" s="9"/>
      <c r="O51" s="9"/>
    </row>
    <row r="52" spans="1:15" s="2" customFormat="1" ht="13.5" customHeight="1" thickBot="1" x14ac:dyDescent="0.35">
      <c r="A52" s="30"/>
      <c r="B52" s="10"/>
      <c r="C52" s="10"/>
      <c r="D52" s="10"/>
      <c r="E52" s="31"/>
    </row>
    <row r="53" spans="1:15" s="2" customFormat="1" ht="24" customHeight="1" thickBot="1" x14ac:dyDescent="0.35">
      <c r="A53" s="45" t="s">
        <v>153</v>
      </c>
      <c r="B53" s="57"/>
      <c r="C53" s="57"/>
      <c r="D53" s="58"/>
      <c r="E53" s="59"/>
      <c r="F53" s="1"/>
      <c r="G53" s="1"/>
      <c r="H53" s="1"/>
    </row>
    <row r="54" spans="1:15" s="2" customFormat="1" ht="66" customHeight="1" thickBot="1" x14ac:dyDescent="0.35">
      <c r="A54" s="17" t="s">
        <v>5</v>
      </c>
      <c r="B54" s="48" t="s">
        <v>152</v>
      </c>
      <c r="C54" s="49"/>
      <c r="D54" s="49"/>
      <c r="E54" s="50"/>
      <c r="F54" s="1"/>
      <c r="G54" s="1"/>
      <c r="H54" s="1"/>
    </row>
    <row r="55" spans="1:15" s="2" customFormat="1" ht="22.5" customHeight="1" x14ac:dyDescent="0.3">
      <c r="A55" s="28" t="s">
        <v>19</v>
      </c>
      <c r="B55" s="22"/>
      <c r="C55" s="23"/>
      <c r="D55" s="23"/>
      <c r="E55" s="29">
        <v>86850</v>
      </c>
      <c r="F55" s="1"/>
      <c r="G55" s="1"/>
      <c r="H55" s="1"/>
    </row>
    <row r="56" spans="1:15" s="2" customFormat="1" ht="39.75" customHeight="1" thickBot="1" x14ac:dyDescent="0.35">
      <c r="A56" s="16" t="s">
        <v>6</v>
      </c>
      <c r="B56" s="51" t="s">
        <v>9</v>
      </c>
      <c r="C56" s="52"/>
      <c r="D56" s="52"/>
      <c r="E56" s="53"/>
      <c r="F56" s="1"/>
      <c r="G56" s="1"/>
      <c r="H56" s="1"/>
    </row>
    <row r="57" spans="1:15" s="2" customFormat="1" ht="18" customHeight="1" thickBot="1" x14ac:dyDescent="0.35">
      <c r="A57" s="21" t="s">
        <v>53</v>
      </c>
      <c r="B57" s="3" t="s">
        <v>0</v>
      </c>
      <c r="C57" s="3" t="s">
        <v>1</v>
      </c>
      <c r="D57" s="3" t="s">
        <v>2</v>
      </c>
      <c r="E57" s="4" t="s">
        <v>18</v>
      </c>
      <c r="N57" s="6"/>
      <c r="O57" s="6"/>
    </row>
    <row r="58" spans="1:15" s="2" customFormat="1" ht="18" customHeight="1" thickBot="1" x14ac:dyDescent="0.35">
      <c r="A58" s="8" t="s">
        <v>10</v>
      </c>
      <c r="B58" s="13">
        <v>86850</v>
      </c>
      <c r="C58" s="11">
        <v>0</v>
      </c>
      <c r="D58" s="14">
        <v>0</v>
      </c>
      <c r="E58" s="15">
        <f t="shared" ref="E58" si="6">SUM(B58:D58)</f>
        <v>86850</v>
      </c>
      <c r="N58" s="7"/>
      <c r="O58" s="7"/>
    </row>
    <row r="59" spans="1:15" s="2" customFormat="1" ht="39.75" customHeight="1" thickBot="1" x14ac:dyDescent="0.35">
      <c r="A59" s="18" t="s">
        <v>3</v>
      </c>
      <c r="B59" s="60" t="s">
        <v>247</v>
      </c>
      <c r="C59" s="61"/>
      <c r="D59" s="61"/>
      <c r="E59" s="62"/>
      <c r="N59" s="9"/>
      <c r="O59" s="9"/>
    </row>
    <row r="60" spans="1:15" s="2" customFormat="1" ht="13.5" customHeight="1" thickBot="1" x14ac:dyDescent="0.35">
      <c r="A60" s="30"/>
      <c r="B60" s="10"/>
      <c r="C60" s="10"/>
      <c r="D60" s="10"/>
      <c r="E60" s="31"/>
    </row>
    <row r="61" spans="1:15" s="2" customFormat="1" ht="24" customHeight="1" thickBot="1" x14ac:dyDescent="0.35">
      <c r="A61" s="45" t="s">
        <v>167</v>
      </c>
      <c r="B61" s="46"/>
      <c r="C61" s="46"/>
      <c r="D61" s="46"/>
      <c r="E61" s="47"/>
      <c r="F61" s="1"/>
      <c r="G61" s="1"/>
      <c r="H61" s="1"/>
    </row>
    <row r="62" spans="1:15" s="2" customFormat="1" ht="57.75" customHeight="1" thickBot="1" x14ac:dyDescent="0.35">
      <c r="A62" s="17" t="s">
        <v>5</v>
      </c>
      <c r="B62" s="48" t="s">
        <v>166</v>
      </c>
      <c r="C62" s="49"/>
      <c r="D62" s="49"/>
      <c r="E62" s="50"/>
      <c r="F62" s="1"/>
      <c r="G62" s="1"/>
      <c r="H62" s="1"/>
    </row>
    <row r="63" spans="1:15" s="2" customFormat="1" ht="22.5" customHeight="1" x14ac:dyDescent="0.3">
      <c r="A63" s="28" t="s">
        <v>19</v>
      </c>
      <c r="B63" s="22"/>
      <c r="C63" s="23"/>
      <c r="D63" s="23"/>
      <c r="E63" s="29">
        <v>12222.22</v>
      </c>
      <c r="F63" s="1"/>
      <c r="G63" s="1"/>
      <c r="H63" s="1"/>
    </row>
    <row r="64" spans="1:15" s="2" customFormat="1" ht="39.75" customHeight="1" thickBot="1" x14ac:dyDescent="0.35">
      <c r="A64" s="16" t="s">
        <v>6</v>
      </c>
      <c r="B64" s="51" t="s">
        <v>37</v>
      </c>
      <c r="C64" s="52"/>
      <c r="D64" s="52"/>
      <c r="E64" s="53"/>
      <c r="F64" s="1"/>
      <c r="G64" s="1"/>
      <c r="H64" s="1"/>
    </row>
    <row r="65" spans="1:15" s="2" customFormat="1" ht="18" customHeight="1" thickBot="1" x14ac:dyDescent="0.35">
      <c r="A65" s="21" t="s">
        <v>53</v>
      </c>
      <c r="B65" s="3" t="s">
        <v>0</v>
      </c>
      <c r="C65" s="3" t="s">
        <v>1</v>
      </c>
      <c r="D65" s="3" t="s">
        <v>2</v>
      </c>
      <c r="E65" s="4" t="s">
        <v>18</v>
      </c>
      <c r="N65" s="6"/>
      <c r="O65" s="6"/>
    </row>
    <row r="66" spans="1:15" s="2" customFormat="1" ht="18" customHeight="1" thickBot="1" x14ac:dyDescent="0.35">
      <c r="A66" s="8" t="s">
        <v>10</v>
      </c>
      <c r="B66" s="13">
        <v>12222.22</v>
      </c>
      <c r="C66" s="11">
        <v>0</v>
      </c>
      <c r="D66" s="14">
        <v>0</v>
      </c>
      <c r="E66" s="15">
        <f t="shared" ref="E66" si="7">SUM(B66:D66)</f>
        <v>12222.22</v>
      </c>
      <c r="N66" s="7"/>
      <c r="O66" s="7"/>
    </row>
    <row r="67" spans="1:15" s="2" customFormat="1" ht="43.5" customHeight="1" thickBot="1" x14ac:dyDescent="0.35">
      <c r="A67" s="18" t="s">
        <v>3</v>
      </c>
      <c r="B67" s="60" t="s">
        <v>248</v>
      </c>
      <c r="C67" s="61"/>
      <c r="D67" s="61"/>
      <c r="E67" s="62"/>
      <c r="N67" s="9"/>
      <c r="O67" s="9"/>
    </row>
    <row r="68" spans="1:15" s="2" customFormat="1" ht="13.5" customHeight="1" thickBot="1" x14ac:dyDescent="0.35">
      <c r="A68" s="30"/>
      <c r="B68" s="10"/>
      <c r="C68" s="10"/>
      <c r="D68" s="10"/>
      <c r="E68" s="31"/>
    </row>
    <row r="69" spans="1:15" s="2" customFormat="1" ht="24" customHeight="1" thickBot="1" x14ac:dyDescent="0.35">
      <c r="A69" s="45" t="s">
        <v>170</v>
      </c>
      <c r="B69" s="57"/>
      <c r="C69" s="57"/>
      <c r="D69" s="58"/>
      <c r="E69" s="59"/>
      <c r="F69" s="1"/>
      <c r="G69" s="1"/>
      <c r="H69" s="1"/>
    </row>
    <row r="70" spans="1:15" s="2" customFormat="1" ht="81" customHeight="1" thickBot="1" x14ac:dyDescent="0.35">
      <c r="A70" s="17" t="s">
        <v>5</v>
      </c>
      <c r="B70" s="48" t="s">
        <v>169</v>
      </c>
      <c r="C70" s="85"/>
      <c r="D70" s="85"/>
      <c r="E70" s="86"/>
      <c r="F70" s="1"/>
      <c r="G70" s="1"/>
      <c r="H70" s="1"/>
    </row>
    <row r="71" spans="1:15" s="2" customFormat="1" ht="22.5" customHeight="1" x14ac:dyDescent="0.3">
      <c r="A71" s="28" t="s">
        <v>19</v>
      </c>
      <c r="B71" s="22"/>
      <c r="C71" s="23"/>
      <c r="D71" s="23"/>
      <c r="E71" s="29">
        <v>15000</v>
      </c>
      <c r="F71" s="1"/>
      <c r="G71" s="1"/>
      <c r="H71" s="1"/>
    </row>
    <row r="72" spans="1:15" s="2" customFormat="1" ht="39.75" customHeight="1" thickBot="1" x14ac:dyDescent="0.35">
      <c r="A72" s="16" t="s">
        <v>6</v>
      </c>
      <c r="B72" s="76" t="s">
        <v>37</v>
      </c>
      <c r="C72" s="77"/>
      <c r="D72" s="77"/>
      <c r="E72" s="78"/>
      <c r="F72" s="1"/>
      <c r="G72" s="1"/>
      <c r="H72" s="1"/>
    </row>
    <row r="73" spans="1:15" s="2" customFormat="1" ht="18" customHeight="1" thickBot="1" x14ac:dyDescent="0.35">
      <c r="A73" s="21" t="s">
        <v>53</v>
      </c>
      <c r="B73" s="3" t="s">
        <v>0</v>
      </c>
      <c r="C73" s="3" t="s">
        <v>1</v>
      </c>
      <c r="D73" s="3" t="s">
        <v>2</v>
      </c>
      <c r="E73" s="4" t="s">
        <v>18</v>
      </c>
      <c r="N73" s="6"/>
      <c r="O73" s="6"/>
    </row>
    <row r="74" spans="1:15" s="2" customFormat="1" ht="18" customHeight="1" thickBot="1" x14ac:dyDescent="0.35">
      <c r="A74" s="8" t="s">
        <v>10</v>
      </c>
      <c r="B74" s="13">
        <v>15000</v>
      </c>
      <c r="C74" s="11">
        <v>0</v>
      </c>
      <c r="D74" s="14">
        <v>0</v>
      </c>
      <c r="E74" s="15">
        <f t="shared" ref="E74" si="8">SUM(B74:D74)</f>
        <v>15000</v>
      </c>
      <c r="N74" s="7"/>
      <c r="O74" s="7"/>
    </row>
    <row r="75" spans="1:15" s="2" customFormat="1" ht="57.75" customHeight="1" thickBot="1" x14ac:dyDescent="0.35">
      <c r="A75" s="18" t="s">
        <v>3</v>
      </c>
      <c r="B75" s="60" t="s">
        <v>269</v>
      </c>
      <c r="C75" s="61"/>
      <c r="D75" s="61"/>
      <c r="E75" s="62"/>
      <c r="N75" s="9"/>
      <c r="O75" s="9"/>
    </row>
    <row r="76" spans="1:15" s="2" customFormat="1" ht="13.5" customHeight="1" thickBot="1" x14ac:dyDescent="0.35">
      <c r="A76" s="30"/>
      <c r="B76" s="10"/>
      <c r="C76" s="10"/>
      <c r="D76" s="10"/>
      <c r="E76" s="31"/>
    </row>
    <row r="77" spans="1:15" s="2" customFormat="1" ht="24" customHeight="1" thickBot="1" x14ac:dyDescent="0.35">
      <c r="A77" s="45" t="s">
        <v>171</v>
      </c>
      <c r="B77" s="57"/>
      <c r="C77" s="57"/>
      <c r="D77" s="58"/>
      <c r="E77" s="59"/>
      <c r="F77" s="1"/>
      <c r="G77" s="1"/>
      <c r="H77" s="1"/>
    </row>
    <row r="78" spans="1:15" s="2" customFormat="1" ht="65.25" customHeight="1" thickBot="1" x14ac:dyDescent="0.35">
      <c r="A78" s="17" t="s">
        <v>5</v>
      </c>
      <c r="B78" s="48" t="s">
        <v>168</v>
      </c>
      <c r="C78" s="85"/>
      <c r="D78" s="85"/>
      <c r="E78" s="86"/>
      <c r="F78" s="1"/>
      <c r="G78" s="1"/>
      <c r="H78" s="1"/>
    </row>
    <row r="79" spans="1:15" s="2" customFormat="1" ht="22.5" customHeight="1" x14ac:dyDescent="0.3">
      <c r="A79" s="28" t="s">
        <v>19</v>
      </c>
      <c r="B79" s="22"/>
      <c r="C79" s="23"/>
      <c r="D79" s="23"/>
      <c r="E79" s="29">
        <v>10000</v>
      </c>
      <c r="F79" s="1"/>
      <c r="G79" s="1"/>
      <c r="H79" s="1"/>
    </row>
    <row r="80" spans="1:15" s="2" customFormat="1" ht="39.75" customHeight="1" thickBot="1" x14ac:dyDescent="0.35">
      <c r="A80" s="16" t="s">
        <v>6</v>
      </c>
      <c r="B80" s="76" t="s">
        <v>37</v>
      </c>
      <c r="C80" s="77"/>
      <c r="D80" s="77"/>
      <c r="E80" s="78"/>
      <c r="F80" s="1"/>
      <c r="G80" s="1"/>
      <c r="H80" s="1"/>
    </row>
    <row r="81" spans="1:15" s="2" customFormat="1" ht="18" customHeight="1" thickBot="1" x14ac:dyDescent="0.35">
      <c r="A81" s="21" t="s">
        <v>53</v>
      </c>
      <c r="B81" s="3">
        <v>0</v>
      </c>
      <c r="C81" s="3" t="s">
        <v>1</v>
      </c>
      <c r="D81" s="3" t="s">
        <v>2</v>
      </c>
      <c r="E81" s="4" t="s">
        <v>18</v>
      </c>
      <c r="N81" s="6"/>
      <c r="O81" s="6"/>
    </row>
    <row r="82" spans="1:15" s="2" customFormat="1" ht="18" customHeight="1" thickBot="1" x14ac:dyDescent="0.35">
      <c r="A82" s="8" t="s">
        <v>10</v>
      </c>
      <c r="B82" s="13">
        <v>0</v>
      </c>
      <c r="C82" s="11">
        <v>7571</v>
      </c>
      <c r="D82" s="14">
        <v>3174.53</v>
      </c>
      <c r="E82" s="15">
        <f t="shared" ref="E82" si="9">SUM(B82:D82)</f>
        <v>10745.53</v>
      </c>
      <c r="N82" s="7"/>
      <c r="O82" s="7"/>
    </row>
    <row r="83" spans="1:15" s="2" customFormat="1" ht="83.25" customHeight="1" thickBot="1" x14ac:dyDescent="0.35">
      <c r="A83" s="18" t="s">
        <v>3</v>
      </c>
      <c r="B83" s="60" t="s">
        <v>302</v>
      </c>
      <c r="C83" s="61"/>
      <c r="D83" s="61"/>
      <c r="E83" s="62"/>
      <c r="N83" s="9"/>
      <c r="O83" s="9"/>
    </row>
    <row r="84" spans="1:15" s="2" customFormat="1" ht="13.5" customHeight="1" thickBot="1" x14ac:dyDescent="0.35">
      <c r="A84" s="30"/>
      <c r="B84" s="10"/>
      <c r="C84" s="10"/>
      <c r="D84" s="10"/>
      <c r="E84" s="31"/>
    </row>
    <row r="85" spans="1:15" s="2" customFormat="1" ht="24" customHeight="1" thickBot="1" x14ac:dyDescent="0.35">
      <c r="A85" s="45" t="s">
        <v>180</v>
      </c>
      <c r="B85" s="57"/>
      <c r="C85" s="57"/>
      <c r="D85" s="58"/>
      <c r="E85" s="59"/>
      <c r="F85" s="1"/>
      <c r="G85" s="1"/>
      <c r="H85" s="1"/>
    </row>
    <row r="86" spans="1:15" s="2" customFormat="1" ht="64.5" customHeight="1" thickBot="1" x14ac:dyDescent="0.35">
      <c r="A86" s="17" t="s">
        <v>5</v>
      </c>
      <c r="B86" s="48" t="s">
        <v>181</v>
      </c>
      <c r="C86" s="49"/>
      <c r="D86" s="49"/>
      <c r="E86" s="50"/>
      <c r="F86" s="1"/>
      <c r="G86" s="1"/>
      <c r="H86" s="1"/>
    </row>
    <row r="87" spans="1:15" s="2" customFormat="1" ht="22.5" customHeight="1" x14ac:dyDescent="0.3">
      <c r="A87" s="28" t="s">
        <v>19</v>
      </c>
      <c r="B87" s="22"/>
      <c r="C87" s="23"/>
      <c r="D87" s="23"/>
      <c r="E87" s="29">
        <v>30000</v>
      </c>
      <c r="F87" s="1"/>
      <c r="G87" s="1"/>
      <c r="H87" s="1"/>
    </row>
    <row r="88" spans="1:15" s="2" customFormat="1" ht="39.75" customHeight="1" thickBot="1" x14ac:dyDescent="0.35">
      <c r="A88" s="16" t="s">
        <v>6</v>
      </c>
      <c r="B88" s="51" t="s">
        <v>11</v>
      </c>
      <c r="C88" s="52"/>
      <c r="D88" s="52"/>
      <c r="E88" s="53"/>
      <c r="F88" s="1"/>
      <c r="G88" s="1"/>
      <c r="H88" s="1"/>
    </row>
    <row r="89" spans="1:15" s="2" customFormat="1" ht="18" customHeight="1" thickBot="1" x14ac:dyDescent="0.35">
      <c r="A89" s="21" t="s">
        <v>53</v>
      </c>
      <c r="B89" s="3" t="s">
        <v>0</v>
      </c>
      <c r="C89" s="3" t="s">
        <v>1</v>
      </c>
      <c r="D89" s="3" t="s">
        <v>2</v>
      </c>
      <c r="E89" s="4" t="s">
        <v>18</v>
      </c>
      <c r="N89" s="6"/>
      <c r="O89" s="6"/>
    </row>
    <row r="90" spans="1:15" s="2" customFormat="1" ht="18" customHeight="1" thickBot="1" x14ac:dyDescent="0.35">
      <c r="A90" s="8" t="s">
        <v>10</v>
      </c>
      <c r="B90" s="13">
        <v>0</v>
      </c>
      <c r="C90" s="11">
        <v>16749.05</v>
      </c>
      <c r="D90" s="14">
        <v>13440.61</v>
      </c>
      <c r="E90" s="15">
        <f t="shared" ref="E90" si="10">SUM(B90:D90)</f>
        <v>30189.66</v>
      </c>
      <c r="N90" s="7"/>
      <c r="O90" s="7"/>
    </row>
    <row r="91" spans="1:15" s="2" customFormat="1" ht="40.5" customHeight="1" thickBot="1" x14ac:dyDescent="0.35">
      <c r="A91" s="18" t="s">
        <v>3</v>
      </c>
      <c r="B91" s="60" t="s">
        <v>268</v>
      </c>
      <c r="C91" s="61"/>
      <c r="D91" s="61"/>
      <c r="E91" s="62"/>
      <c r="N91" s="9"/>
      <c r="O91" s="9"/>
    </row>
    <row r="92" spans="1:15" s="2" customFormat="1" ht="13.5" customHeight="1" thickBot="1" x14ac:dyDescent="0.35">
      <c r="A92" s="30"/>
      <c r="B92" s="10"/>
      <c r="C92" s="10"/>
      <c r="D92" s="10"/>
      <c r="E92" s="31"/>
    </row>
    <row r="93" spans="1:15" s="2" customFormat="1" ht="24" customHeight="1" thickBot="1" x14ac:dyDescent="0.35">
      <c r="A93" s="45" t="s">
        <v>190</v>
      </c>
      <c r="B93" s="57"/>
      <c r="C93" s="57"/>
      <c r="D93" s="58"/>
      <c r="E93" s="59"/>
      <c r="F93" s="1"/>
      <c r="G93" s="1"/>
      <c r="H93" s="1"/>
    </row>
    <row r="94" spans="1:15" s="2" customFormat="1" ht="58.5" customHeight="1" thickBot="1" x14ac:dyDescent="0.35">
      <c r="A94" s="17" t="s">
        <v>5</v>
      </c>
      <c r="B94" s="63" t="s">
        <v>186</v>
      </c>
      <c r="C94" s="64"/>
      <c r="D94" s="64"/>
      <c r="E94" s="65"/>
      <c r="F94" s="1"/>
      <c r="G94" s="1"/>
      <c r="H94" s="1"/>
    </row>
    <row r="95" spans="1:15" s="2" customFormat="1" ht="25.5" customHeight="1" x14ac:dyDescent="0.3">
      <c r="A95" s="28" t="s">
        <v>19</v>
      </c>
      <c r="B95" s="22"/>
      <c r="C95" s="23"/>
      <c r="D95" s="23"/>
      <c r="E95" s="29">
        <v>25000</v>
      </c>
      <c r="F95" s="1"/>
      <c r="G95" s="1"/>
      <c r="H95" s="1"/>
    </row>
    <row r="96" spans="1:15" s="2" customFormat="1" ht="39.75" customHeight="1" thickBot="1" x14ac:dyDescent="0.35">
      <c r="A96" s="16" t="s">
        <v>6</v>
      </c>
      <c r="B96" s="51" t="s">
        <v>42</v>
      </c>
      <c r="C96" s="52"/>
      <c r="D96" s="52"/>
      <c r="E96" s="53"/>
      <c r="F96" s="1"/>
      <c r="G96" s="1"/>
      <c r="H96" s="1"/>
    </row>
    <row r="97" spans="1:15" s="2" customFormat="1" ht="18" customHeight="1" thickBot="1" x14ac:dyDescent="0.35">
      <c r="A97" s="21" t="s">
        <v>53</v>
      </c>
      <c r="B97" s="3" t="s">
        <v>0</v>
      </c>
      <c r="C97" s="3" t="s">
        <v>1</v>
      </c>
      <c r="D97" s="3" t="s">
        <v>2</v>
      </c>
      <c r="E97" s="4" t="s">
        <v>18</v>
      </c>
      <c r="N97" s="6"/>
      <c r="O97" s="6"/>
    </row>
    <row r="98" spans="1:15" s="2" customFormat="1" ht="18" customHeight="1" thickBot="1" x14ac:dyDescent="0.35">
      <c r="A98" s="8" t="s">
        <v>10</v>
      </c>
      <c r="B98" s="13">
        <v>25000</v>
      </c>
      <c r="C98" s="11">
        <v>0</v>
      </c>
      <c r="D98" s="14">
        <v>0</v>
      </c>
      <c r="E98" s="15">
        <f t="shared" ref="E98" si="11">SUM(B98:D98)</f>
        <v>25000</v>
      </c>
      <c r="N98" s="7"/>
      <c r="O98" s="7"/>
    </row>
    <row r="99" spans="1:15" s="2" customFormat="1" ht="62.25" customHeight="1" thickBot="1" x14ac:dyDescent="0.35">
      <c r="A99" s="18" t="s">
        <v>3</v>
      </c>
      <c r="B99" s="60" t="s">
        <v>262</v>
      </c>
      <c r="C99" s="61"/>
      <c r="D99" s="61"/>
      <c r="E99" s="62"/>
      <c r="N99" s="9"/>
      <c r="O99" s="9"/>
    </row>
    <row r="100" spans="1:15" s="2" customFormat="1" ht="13.5" customHeight="1" thickBot="1" x14ac:dyDescent="0.35">
      <c r="A100" s="30"/>
      <c r="B100" s="10"/>
      <c r="C100" s="10"/>
      <c r="D100" s="10"/>
      <c r="E100" s="31"/>
    </row>
    <row r="101" spans="1:15" s="2" customFormat="1" ht="24" customHeight="1" thickBot="1" x14ac:dyDescent="0.35">
      <c r="A101" s="45" t="s">
        <v>201</v>
      </c>
      <c r="B101" s="57"/>
      <c r="C101" s="57"/>
      <c r="D101" s="58"/>
      <c r="E101" s="59"/>
      <c r="F101" s="1"/>
      <c r="G101" s="1"/>
      <c r="H101" s="1"/>
    </row>
    <row r="102" spans="1:15" s="2" customFormat="1" ht="80.25" customHeight="1" thickBot="1" x14ac:dyDescent="0.35">
      <c r="A102" s="17" t="s">
        <v>5</v>
      </c>
      <c r="B102" s="116" t="s">
        <v>202</v>
      </c>
      <c r="C102" s="117"/>
      <c r="D102" s="117"/>
      <c r="E102" s="118"/>
      <c r="F102" s="1"/>
      <c r="G102" s="1"/>
      <c r="H102" s="1"/>
    </row>
    <row r="103" spans="1:15" s="2" customFormat="1" ht="22.5" customHeight="1" x14ac:dyDescent="0.3">
      <c r="A103" s="28" t="s">
        <v>19</v>
      </c>
      <c r="B103" s="22"/>
      <c r="C103" s="23"/>
      <c r="D103" s="23"/>
      <c r="E103" s="29">
        <v>25000</v>
      </c>
      <c r="F103" s="1"/>
      <c r="G103" s="1"/>
      <c r="H103" s="1"/>
    </row>
    <row r="104" spans="1:15" s="2" customFormat="1" ht="39.75" customHeight="1" thickBot="1" x14ac:dyDescent="0.35">
      <c r="A104" s="16" t="s">
        <v>6</v>
      </c>
      <c r="B104" s="51" t="s">
        <v>42</v>
      </c>
      <c r="C104" s="52"/>
      <c r="D104" s="52"/>
      <c r="E104" s="53"/>
      <c r="F104" s="1"/>
      <c r="G104" s="1"/>
      <c r="H104" s="1"/>
    </row>
    <row r="105" spans="1:15" s="2" customFormat="1" ht="18" customHeight="1" thickBot="1" x14ac:dyDescent="0.35">
      <c r="A105" s="21" t="s">
        <v>53</v>
      </c>
      <c r="B105" s="3" t="s">
        <v>0</v>
      </c>
      <c r="C105" s="3" t="s">
        <v>1</v>
      </c>
      <c r="D105" s="3" t="s">
        <v>2</v>
      </c>
      <c r="E105" s="4" t="s">
        <v>18</v>
      </c>
      <c r="N105" s="6"/>
      <c r="O105" s="6"/>
    </row>
    <row r="106" spans="1:15" s="2" customFormat="1" ht="18" customHeight="1" thickBot="1" x14ac:dyDescent="0.35">
      <c r="A106" s="8" t="s">
        <v>10</v>
      </c>
      <c r="B106" s="13">
        <v>25000</v>
      </c>
      <c r="C106" s="11">
        <v>0</v>
      </c>
      <c r="D106" s="14">
        <v>0</v>
      </c>
      <c r="E106" s="15">
        <f t="shared" ref="E106" si="12">SUM(B106:D106)</f>
        <v>25000</v>
      </c>
      <c r="N106" s="7"/>
      <c r="O106" s="7"/>
    </row>
    <row r="107" spans="1:15" s="2" customFormat="1" ht="41.25" customHeight="1" thickBot="1" x14ac:dyDescent="0.35">
      <c r="A107" s="18" t="s">
        <v>3</v>
      </c>
      <c r="B107" s="60" t="s">
        <v>245</v>
      </c>
      <c r="C107" s="61"/>
      <c r="D107" s="61"/>
      <c r="E107" s="62"/>
      <c r="N107" s="9"/>
      <c r="O107" s="9"/>
    </row>
    <row r="108" spans="1:15" s="2" customFormat="1" ht="13.5" customHeight="1" thickBot="1" x14ac:dyDescent="0.35">
      <c r="A108" s="30"/>
      <c r="B108" s="10"/>
      <c r="C108" s="10"/>
      <c r="D108" s="10"/>
      <c r="E108" s="31"/>
    </row>
    <row r="109" spans="1:15" s="2" customFormat="1" ht="24" customHeight="1" thickBot="1" x14ac:dyDescent="0.35">
      <c r="A109" s="45" t="s">
        <v>211</v>
      </c>
      <c r="B109" s="57"/>
      <c r="C109" s="57"/>
      <c r="D109" s="58"/>
      <c r="E109" s="59"/>
      <c r="F109" s="1"/>
      <c r="G109" s="1"/>
      <c r="H109" s="1"/>
    </row>
    <row r="110" spans="1:15" s="2" customFormat="1" ht="61.5" customHeight="1" thickBot="1" x14ac:dyDescent="0.35">
      <c r="A110" s="17" t="s">
        <v>5</v>
      </c>
      <c r="B110" s="48" t="s">
        <v>212</v>
      </c>
      <c r="C110" s="49"/>
      <c r="D110" s="49"/>
      <c r="E110" s="50"/>
      <c r="F110" s="1"/>
      <c r="G110" s="1"/>
      <c r="H110" s="1"/>
    </row>
    <row r="111" spans="1:15" s="2" customFormat="1" ht="22.5" customHeight="1" x14ac:dyDescent="0.3">
      <c r="A111" s="28" t="s">
        <v>19</v>
      </c>
      <c r="B111" s="22"/>
      <c r="C111" s="23"/>
      <c r="D111" s="23"/>
      <c r="E111" s="29">
        <v>10000</v>
      </c>
      <c r="F111" s="1"/>
      <c r="G111" s="1"/>
      <c r="H111" s="1"/>
    </row>
    <row r="112" spans="1:15" s="2" customFormat="1" ht="39.75" customHeight="1" thickBot="1" x14ac:dyDescent="0.35">
      <c r="A112" s="16" t="s">
        <v>6</v>
      </c>
      <c r="B112" s="51" t="s">
        <v>42</v>
      </c>
      <c r="C112" s="52"/>
      <c r="D112" s="52"/>
      <c r="E112" s="53"/>
      <c r="F112" s="1"/>
      <c r="G112" s="1"/>
      <c r="H112" s="1"/>
    </row>
    <row r="113" spans="1:15" s="2" customFormat="1" ht="18" customHeight="1" thickBot="1" x14ac:dyDescent="0.35">
      <c r="A113" s="21" t="s">
        <v>53</v>
      </c>
      <c r="B113" s="3" t="s">
        <v>0</v>
      </c>
      <c r="C113" s="3" t="s">
        <v>1</v>
      </c>
      <c r="D113" s="3" t="s">
        <v>2</v>
      </c>
      <c r="E113" s="4" t="s">
        <v>18</v>
      </c>
      <c r="N113" s="6"/>
      <c r="O113" s="6"/>
    </row>
    <row r="114" spans="1:15" s="2" customFormat="1" ht="18" customHeight="1" thickBot="1" x14ac:dyDescent="0.35">
      <c r="A114" s="8" t="s">
        <v>10</v>
      </c>
      <c r="B114" s="13">
        <v>10000</v>
      </c>
      <c r="C114" s="11">
        <v>0</v>
      </c>
      <c r="D114" s="14">
        <v>0</v>
      </c>
      <c r="E114" s="15">
        <f t="shared" ref="E114" si="13">SUM(B114:D114)</f>
        <v>10000</v>
      </c>
      <c r="N114" s="7"/>
      <c r="O114" s="7"/>
    </row>
    <row r="115" spans="1:15" s="2" customFormat="1" ht="58.5" customHeight="1" thickBot="1" x14ac:dyDescent="0.35">
      <c r="A115" s="18" t="s">
        <v>3</v>
      </c>
      <c r="B115" s="60" t="s">
        <v>309</v>
      </c>
      <c r="C115" s="61"/>
      <c r="D115" s="61"/>
      <c r="E115" s="62"/>
      <c r="N115" s="9"/>
      <c r="O115" s="9"/>
    </row>
    <row r="116" spans="1:15" s="2" customFormat="1" ht="13.5" customHeight="1" thickBot="1" x14ac:dyDescent="0.35">
      <c r="A116" s="30"/>
      <c r="B116" s="10"/>
      <c r="C116" s="10"/>
      <c r="D116" s="10"/>
      <c r="E116" s="31"/>
    </row>
    <row r="117" spans="1:15" s="2" customFormat="1" ht="24" customHeight="1" thickBot="1" x14ac:dyDescent="0.35">
      <c r="A117" s="45" t="s">
        <v>221</v>
      </c>
      <c r="B117" s="57"/>
      <c r="C117" s="57"/>
      <c r="D117" s="58"/>
      <c r="E117" s="59"/>
      <c r="F117" s="1"/>
      <c r="G117" s="1"/>
      <c r="H117" s="1"/>
    </row>
    <row r="118" spans="1:15" s="2" customFormat="1" ht="60.75" customHeight="1" thickBot="1" x14ac:dyDescent="0.35">
      <c r="A118" s="17" t="s">
        <v>5</v>
      </c>
      <c r="B118" s="48" t="s">
        <v>243</v>
      </c>
      <c r="C118" s="49"/>
      <c r="D118" s="49"/>
      <c r="E118" s="50"/>
      <c r="F118" s="1"/>
      <c r="G118" s="1"/>
      <c r="H118" s="1"/>
    </row>
    <row r="119" spans="1:15" s="2" customFormat="1" ht="22.5" customHeight="1" x14ac:dyDescent="0.3">
      <c r="A119" s="28" t="s">
        <v>19</v>
      </c>
      <c r="B119" s="22"/>
      <c r="C119" s="23"/>
      <c r="D119" s="23"/>
      <c r="E119" s="29">
        <v>10000</v>
      </c>
      <c r="F119" s="1"/>
      <c r="G119" s="1"/>
      <c r="H119" s="1"/>
    </row>
    <row r="120" spans="1:15" s="2" customFormat="1" ht="39.75" customHeight="1" thickBot="1" x14ac:dyDescent="0.35">
      <c r="A120" s="16" t="s">
        <v>6</v>
      </c>
      <c r="B120" s="51" t="s">
        <v>42</v>
      </c>
      <c r="C120" s="52"/>
      <c r="D120" s="52"/>
      <c r="E120" s="53"/>
      <c r="F120" s="1"/>
      <c r="G120" s="1"/>
      <c r="H120" s="1"/>
    </row>
    <row r="121" spans="1:15" s="2" customFormat="1" ht="18" customHeight="1" thickBot="1" x14ac:dyDescent="0.35">
      <c r="A121" s="21" t="s">
        <v>53</v>
      </c>
      <c r="B121" s="3" t="s">
        <v>0</v>
      </c>
      <c r="C121" s="3" t="s">
        <v>1</v>
      </c>
      <c r="D121" s="3" t="s">
        <v>2</v>
      </c>
      <c r="E121" s="4" t="s">
        <v>18</v>
      </c>
      <c r="N121" s="6"/>
      <c r="O121" s="6"/>
    </row>
    <row r="122" spans="1:15" s="2" customFormat="1" ht="18" customHeight="1" thickBot="1" x14ac:dyDescent="0.35">
      <c r="A122" s="8" t="s">
        <v>10</v>
      </c>
      <c r="B122" s="13">
        <v>10000</v>
      </c>
      <c r="C122" s="11">
        <v>0</v>
      </c>
      <c r="D122" s="14">
        <v>0</v>
      </c>
      <c r="E122" s="15">
        <f t="shared" ref="E122" si="14">SUM(B122:D122)</f>
        <v>10000</v>
      </c>
      <c r="N122" s="7"/>
      <c r="O122" s="7"/>
    </row>
    <row r="123" spans="1:15" s="2" customFormat="1" ht="62.25" customHeight="1" thickBot="1" x14ac:dyDescent="0.35">
      <c r="A123" s="18" t="s">
        <v>3</v>
      </c>
      <c r="B123" s="60" t="s">
        <v>337</v>
      </c>
      <c r="C123" s="61"/>
      <c r="D123" s="61"/>
      <c r="E123" s="62"/>
      <c r="N123" s="9"/>
      <c r="O123" s="9"/>
    </row>
    <row r="124" spans="1:15" s="2" customFormat="1" ht="13.5" customHeight="1" thickBot="1" x14ac:dyDescent="0.35">
      <c r="A124" s="30"/>
      <c r="B124" s="10"/>
      <c r="C124" s="10"/>
      <c r="D124" s="10"/>
      <c r="E124" s="31"/>
    </row>
    <row r="125" spans="1:15" s="2" customFormat="1" ht="24" customHeight="1" thickBot="1" x14ac:dyDescent="0.35">
      <c r="A125" s="45" t="s">
        <v>222</v>
      </c>
      <c r="B125" s="57"/>
      <c r="C125" s="57"/>
      <c r="D125" s="58"/>
      <c r="E125" s="59"/>
      <c r="F125" s="1"/>
      <c r="G125" s="1"/>
      <c r="H125" s="1"/>
    </row>
    <row r="126" spans="1:15" s="2" customFormat="1" ht="60.75" customHeight="1" thickBot="1" x14ac:dyDescent="0.35">
      <c r="A126" s="17" t="s">
        <v>5</v>
      </c>
      <c r="B126" s="48" t="s">
        <v>244</v>
      </c>
      <c r="C126" s="49"/>
      <c r="D126" s="49"/>
      <c r="E126" s="50"/>
      <c r="F126" s="1"/>
      <c r="G126" s="1"/>
      <c r="H126" s="1"/>
    </row>
    <row r="127" spans="1:15" s="2" customFormat="1" ht="22.5" customHeight="1" x14ac:dyDescent="0.3">
      <c r="A127" s="28" t="s">
        <v>19</v>
      </c>
      <c r="B127" s="22"/>
      <c r="C127" s="23"/>
      <c r="D127" s="23"/>
      <c r="E127" s="29">
        <v>10000</v>
      </c>
      <c r="F127" s="1"/>
      <c r="G127" s="1"/>
      <c r="H127" s="1"/>
    </row>
    <row r="128" spans="1:15" s="2" customFormat="1" ht="39.75" customHeight="1" thickBot="1" x14ac:dyDescent="0.35">
      <c r="A128" s="16" t="s">
        <v>6</v>
      </c>
      <c r="B128" s="51" t="s">
        <v>42</v>
      </c>
      <c r="C128" s="52"/>
      <c r="D128" s="52"/>
      <c r="E128" s="53"/>
      <c r="F128" s="1"/>
      <c r="G128" s="1"/>
      <c r="H128" s="1"/>
    </row>
    <row r="129" spans="1:15" s="2" customFormat="1" ht="18" customHeight="1" thickBot="1" x14ac:dyDescent="0.35">
      <c r="A129" s="21" t="s">
        <v>53</v>
      </c>
      <c r="B129" s="3" t="s">
        <v>0</v>
      </c>
      <c r="C129" s="3" t="s">
        <v>1</v>
      </c>
      <c r="D129" s="3" t="s">
        <v>2</v>
      </c>
      <c r="E129" s="4" t="s">
        <v>18</v>
      </c>
      <c r="N129" s="6"/>
      <c r="O129" s="6"/>
    </row>
    <row r="130" spans="1:15" s="2" customFormat="1" ht="18" customHeight="1" thickBot="1" x14ac:dyDescent="0.35">
      <c r="A130" s="8" t="s">
        <v>10</v>
      </c>
      <c r="B130" s="13">
        <v>0</v>
      </c>
      <c r="C130" s="11">
        <v>8148</v>
      </c>
      <c r="D130" s="14">
        <v>2023.4</v>
      </c>
      <c r="E130" s="15">
        <f t="shared" ref="E130" si="15">SUM(B130:D130)</f>
        <v>10171.4</v>
      </c>
      <c r="N130" s="7"/>
      <c r="O130" s="7"/>
    </row>
    <row r="131" spans="1:15" s="2" customFormat="1" ht="65.25" customHeight="1" thickBot="1" x14ac:dyDescent="0.35">
      <c r="A131" s="18" t="s">
        <v>3</v>
      </c>
      <c r="B131" s="92" t="s">
        <v>331</v>
      </c>
      <c r="C131" s="93"/>
      <c r="D131" s="93"/>
      <c r="E131" s="94"/>
      <c r="N131" s="9"/>
      <c r="O131" s="9"/>
    </row>
    <row r="132" spans="1:15" s="2" customFormat="1" ht="13.5" customHeight="1" thickBot="1" x14ac:dyDescent="0.35">
      <c r="A132" s="30"/>
      <c r="B132" s="10"/>
      <c r="C132" s="10"/>
      <c r="D132" s="10"/>
      <c r="E132" s="31"/>
    </row>
    <row r="133" spans="1:15" ht="21" thickBot="1" x14ac:dyDescent="0.35">
      <c r="A133" s="66" t="s">
        <v>51</v>
      </c>
      <c r="B133" s="67"/>
      <c r="C133" s="67"/>
      <c r="D133" s="67"/>
      <c r="E133" s="19">
        <f>SUM(E7+E15+E23+E31+E39+E47+E55+E63+E71+E79+E87+E95+E103+E111+E119+E127)</f>
        <v>394444.44</v>
      </c>
    </row>
    <row r="134" spans="1:15" ht="21" thickBot="1" x14ac:dyDescent="0.35">
      <c r="A134" s="66" t="s">
        <v>313</v>
      </c>
      <c r="B134" s="67"/>
      <c r="C134" s="67"/>
      <c r="D134" s="67"/>
      <c r="E134" s="19">
        <f>SUM(E10+E18+E26+E34+E42+E50+E58+E66+E74+E82+E90+E98+E106+E114+E122+E130)</f>
        <v>396862.41000000003</v>
      </c>
    </row>
  </sheetData>
  <mergeCells count="71">
    <mergeCell ref="B62:E62"/>
    <mergeCell ref="A61:E61"/>
    <mergeCell ref="B11:E11"/>
    <mergeCell ref="B75:E75"/>
    <mergeCell ref="A21:E21"/>
    <mergeCell ref="B22:E22"/>
    <mergeCell ref="B24:E24"/>
    <mergeCell ref="B27:E27"/>
    <mergeCell ref="A29:E29"/>
    <mergeCell ref="B30:E30"/>
    <mergeCell ref="B32:E32"/>
    <mergeCell ref="B35:E35"/>
    <mergeCell ref="A37:E37"/>
    <mergeCell ref="A13:E13"/>
    <mergeCell ref="B38:E38"/>
    <mergeCell ref="A1:E1"/>
    <mergeCell ref="A2:E2"/>
    <mergeCell ref="A3:A4"/>
    <mergeCell ref="B3:D4"/>
    <mergeCell ref="E3:E4"/>
    <mergeCell ref="A133:D133"/>
    <mergeCell ref="A134:D134"/>
    <mergeCell ref="B14:E14"/>
    <mergeCell ref="B16:E16"/>
    <mergeCell ref="B19:E19"/>
    <mergeCell ref="A69:E69"/>
    <mergeCell ref="B70:E70"/>
    <mergeCell ref="B72:E72"/>
    <mergeCell ref="A77:E77"/>
    <mergeCell ref="B78:E78"/>
    <mergeCell ref="B80:E80"/>
    <mergeCell ref="B83:E83"/>
    <mergeCell ref="B86:E86"/>
    <mergeCell ref="B88:E88"/>
    <mergeCell ref="B91:E91"/>
    <mergeCell ref="A93:E93"/>
    <mergeCell ref="A5:E5"/>
    <mergeCell ref="B6:E6"/>
    <mergeCell ref="B8:E8"/>
    <mergeCell ref="B67:E67"/>
    <mergeCell ref="A85:E85"/>
    <mergeCell ref="B51:E51"/>
    <mergeCell ref="A53:E53"/>
    <mergeCell ref="B54:E54"/>
    <mergeCell ref="B56:E56"/>
    <mergeCell ref="B59:E59"/>
    <mergeCell ref="B40:E40"/>
    <mergeCell ref="B43:E43"/>
    <mergeCell ref="A45:E45"/>
    <mergeCell ref="B46:E46"/>
    <mergeCell ref="B48:E48"/>
    <mergeCell ref="B64:E64"/>
    <mergeCell ref="B94:E94"/>
    <mergeCell ref="B96:E96"/>
    <mergeCell ref="B99:E99"/>
    <mergeCell ref="A101:E101"/>
    <mergeCell ref="B102:E102"/>
    <mergeCell ref="B104:E104"/>
    <mergeCell ref="B107:E107"/>
    <mergeCell ref="A109:E109"/>
    <mergeCell ref="B110:E110"/>
    <mergeCell ref="B112:E112"/>
    <mergeCell ref="A125:E125"/>
    <mergeCell ref="B126:E126"/>
    <mergeCell ref="B128:E128"/>
    <mergeCell ref="B131:E131"/>
    <mergeCell ref="B115:E115"/>
    <mergeCell ref="A117:E117"/>
    <mergeCell ref="B118:E118"/>
    <mergeCell ref="B120:E120"/>
    <mergeCell ref="B123:E123"/>
  </mergeCells>
  <pageMargins left="0.511811024" right="0.17" top="0.28000000000000003" bottom="0.28000000000000003" header="0.17" footer="0.17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7030A0"/>
  </sheetPr>
  <dimension ref="A1:O102"/>
  <sheetViews>
    <sheetView tabSelected="1" topLeftCell="A61" zoomScale="110" zoomScaleNormal="110" workbookViewId="0">
      <selection activeCell="B54" sqref="B54:E54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3.28515625" style="12" customWidth="1"/>
    <col min="6" max="16384" width="30" style="12"/>
  </cols>
  <sheetData>
    <row r="1" spans="1:15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</row>
    <row r="2" spans="1:15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</row>
    <row r="3" spans="1:15" s="2" customFormat="1" ht="10.5" customHeight="1" x14ac:dyDescent="0.3">
      <c r="A3" s="37" t="s">
        <v>4</v>
      </c>
      <c r="B3" s="80" t="s">
        <v>22</v>
      </c>
      <c r="C3" s="40"/>
      <c r="D3" s="40"/>
      <c r="E3" s="83" t="s">
        <v>23</v>
      </c>
      <c r="F3" s="1"/>
      <c r="G3" s="1"/>
      <c r="H3" s="1"/>
    </row>
    <row r="4" spans="1:15" s="2" customFormat="1" ht="37.5" customHeight="1" thickBot="1" x14ac:dyDescent="0.35">
      <c r="A4" s="79"/>
      <c r="B4" s="81"/>
      <c r="C4" s="82"/>
      <c r="D4" s="82"/>
      <c r="E4" s="84"/>
      <c r="F4" s="1"/>
      <c r="G4" s="1"/>
      <c r="H4" s="1"/>
    </row>
    <row r="5" spans="1:15" s="2" customFormat="1" ht="24" customHeight="1" thickBot="1" x14ac:dyDescent="0.35">
      <c r="A5" s="45" t="s">
        <v>61</v>
      </c>
      <c r="B5" s="57"/>
      <c r="C5" s="57"/>
      <c r="D5" s="58"/>
      <c r="E5" s="59"/>
      <c r="F5" s="1"/>
      <c r="G5" s="1"/>
      <c r="H5" s="1"/>
    </row>
    <row r="6" spans="1:15" s="2" customFormat="1" ht="40.5" customHeight="1" thickBot="1" x14ac:dyDescent="0.35">
      <c r="A6" s="20" t="s">
        <v>5</v>
      </c>
      <c r="B6" s="63" t="s">
        <v>58</v>
      </c>
      <c r="C6" s="64"/>
      <c r="D6" s="64"/>
      <c r="E6" s="65"/>
      <c r="F6" s="1"/>
      <c r="G6" s="1"/>
      <c r="H6" s="1"/>
    </row>
    <row r="7" spans="1:15" s="2" customFormat="1" ht="22.5" customHeight="1" x14ac:dyDescent="0.3">
      <c r="A7" s="28" t="s">
        <v>19</v>
      </c>
      <c r="B7" s="22"/>
      <c r="C7" s="23"/>
      <c r="D7" s="23"/>
      <c r="E7" s="29">
        <v>10000</v>
      </c>
      <c r="F7" s="1"/>
      <c r="G7" s="1"/>
      <c r="H7" s="1"/>
    </row>
    <row r="8" spans="1:15" s="2" customFormat="1" ht="39.75" customHeight="1" thickBot="1" x14ac:dyDescent="0.35">
      <c r="A8" s="16" t="s">
        <v>6</v>
      </c>
      <c r="B8" s="51" t="s">
        <v>38</v>
      </c>
      <c r="C8" s="52"/>
      <c r="D8" s="52"/>
      <c r="E8" s="53"/>
      <c r="F8" s="1"/>
      <c r="G8" s="1"/>
      <c r="H8" s="1"/>
    </row>
    <row r="9" spans="1:15" s="2" customFormat="1" ht="18" customHeight="1" thickBot="1" x14ac:dyDescent="0.35">
      <c r="A9" s="21" t="s">
        <v>53</v>
      </c>
      <c r="B9" s="3" t="s">
        <v>0</v>
      </c>
      <c r="C9" s="3" t="s">
        <v>1</v>
      </c>
      <c r="D9" s="3" t="s">
        <v>2</v>
      </c>
      <c r="E9" s="4" t="s">
        <v>18</v>
      </c>
      <c r="N9" s="6"/>
      <c r="O9" s="6"/>
    </row>
    <row r="10" spans="1:15" s="2" customFormat="1" ht="18" customHeight="1" thickBot="1" x14ac:dyDescent="0.35">
      <c r="A10" s="8" t="s">
        <v>10</v>
      </c>
      <c r="B10" s="13">
        <v>0</v>
      </c>
      <c r="C10" s="11">
        <v>9928.5499999999993</v>
      </c>
      <c r="D10" s="14">
        <v>0</v>
      </c>
      <c r="E10" s="15">
        <f t="shared" ref="E10" si="0">SUM(B10:D10)</f>
        <v>9928.5499999999993</v>
      </c>
      <c r="N10" s="7"/>
      <c r="O10" s="7"/>
    </row>
    <row r="11" spans="1:15" s="2" customFormat="1" ht="45.75" customHeight="1" thickBot="1" x14ac:dyDescent="0.35">
      <c r="A11" s="18" t="s">
        <v>3</v>
      </c>
      <c r="B11" s="60" t="s">
        <v>310</v>
      </c>
      <c r="C11" s="61"/>
      <c r="D11" s="61"/>
      <c r="E11" s="62"/>
      <c r="N11" s="9"/>
      <c r="O11" s="9"/>
    </row>
    <row r="12" spans="1:15" s="2" customFormat="1" ht="13.5" customHeight="1" thickBot="1" x14ac:dyDescent="0.35">
      <c r="A12" s="30"/>
      <c r="B12" s="10"/>
      <c r="C12" s="10"/>
      <c r="D12" s="10"/>
      <c r="E12" s="31"/>
    </row>
    <row r="13" spans="1:15" s="2" customFormat="1" ht="24" customHeight="1" thickBot="1" x14ac:dyDescent="0.35">
      <c r="A13" s="45" t="s">
        <v>73</v>
      </c>
      <c r="B13" s="46"/>
      <c r="C13" s="46"/>
      <c r="D13" s="46"/>
      <c r="E13" s="47"/>
      <c r="F13" s="1"/>
      <c r="G13" s="1"/>
      <c r="H13" s="1"/>
    </row>
    <row r="14" spans="1:15" s="2" customFormat="1" ht="99" customHeight="1" thickBot="1" x14ac:dyDescent="0.35">
      <c r="A14" s="17" t="s">
        <v>5</v>
      </c>
      <c r="B14" s="116" t="s">
        <v>74</v>
      </c>
      <c r="C14" s="117"/>
      <c r="D14" s="117"/>
      <c r="E14" s="118"/>
      <c r="F14" s="1"/>
      <c r="G14" s="1"/>
      <c r="H14" s="1"/>
    </row>
    <row r="15" spans="1:15" s="2" customFormat="1" ht="22.5" customHeight="1" x14ac:dyDescent="0.3">
      <c r="A15" s="28" t="s">
        <v>19</v>
      </c>
      <c r="B15" s="22"/>
      <c r="C15" s="23"/>
      <c r="D15" s="23"/>
      <c r="E15" s="29">
        <v>40000</v>
      </c>
      <c r="F15" s="1"/>
      <c r="G15" s="1"/>
      <c r="H15" s="1"/>
    </row>
    <row r="16" spans="1:15" s="2" customFormat="1" ht="39.75" customHeight="1" thickBot="1" x14ac:dyDescent="0.35">
      <c r="A16" s="16" t="s">
        <v>6</v>
      </c>
      <c r="B16" s="51" t="s">
        <v>38</v>
      </c>
      <c r="C16" s="52"/>
      <c r="D16" s="52"/>
      <c r="E16" s="53"/>
      <c r="F16" s="1"/>
      <c r="G16" s="1"/>
      <c r="H16" s="1"/>
    </row>
    <row r="17" spans="1:15" s="2" customFormat="1" ht="18" customHeight="1" thickBot="1" x14ac:dyDescent="0.35">
      <c r="A17" s="21" t="s">
        <v>53</v>
      </c>
      <c r="B17" s="3" t="s">
        <v>0</v>
      </c>
      <c r="C17" s="3" t="s">
        <v>1</v>
      </c>
      <c r="D17" s="3" t="s">
        <v>2</v>
      </c>
      <c r="E17" s="4" t="s">
        <v>18</v>
      </c>
      <c r="N17" s="6"/>
      <c r="O17" s="6"/>
    </row>
    <row r="18" spans="1:15" s="2" customFormat="1" ht="18" customHeight="1" thickBot="1" x14ac:dyDescent="0.35">
      <c r="A18" s="8" t="s">
        <v>10</v>
      </c>
      <c r="B18" s="13">
        <v>0</v>
      </c>
      <c r="C18" s="11">
        <v>0</v>
      </c>
      <c r="D18" s="14">
        <v>40000</v>
      </c>
      <c r="E18" s="15">
        <f t="shared" ref="E18" si="1">SUM(B18:D18)</f>
        <v>40000</v>
      </c>
      <c r="N18" s="7"/>
      <c r="O18" s="7"/>
    </row>
    <row r="19" spans="1:15" s="2" customFormat="1" ht="43.5" customHeight="1" thickBot="1" x14ac:dyDescent="0.35">
      <c r="A19" s="18" t="s">
        <v>3</v>
      </c>
      <c r="B19" s="60"/>
      <c r="C19" s="61"/>
      <c r="D19" s="61"/>
      <c r="E19" s="62"/>
      <c r="N19" s="9"/>
      <c r="O19" s="9"/>
    </row>
    <row r="20" spans="1:15" s="2" customFormat="1" ht="13.5" customHeight="1" thickBot="1" x14ac:dyDescent="0.35">
      <c r="A20" s="30"/>
      <c r="B20" s="10"/>
      <c r="C20" s="10"/>
      <c r="D20" s="10"/>
      <c r="E20" s="31"/>
    </row>
    <row r="21" spans="1:15" s="2" customFormat="1" ht="24" customHeight="1" thickBot="1" x14ac:dyDescent="0.35">
      <c r="A21" s="45" t="s">
        <v>90</v>
      </c>
      <c r="B21" s="57"/>
      <c r="C21" s="57"/>
      <c r="D21" s="58"/>
      <c r="E21" s="59"/>
      <c r="F21" s="1"/>
      <c r="G21" s="1"/>
      <c r="H21" s="1"/>
    </row>
    <row r="22" spans="1:15" s="2" customFormat="1" ht="63" customHeight="1" thickBot="1" x14ac:dyDescent="0.35">
      <c r="A22" s="17" t="s">
        <v>5</v>
      </c>
      <c r="B22" s="48" t="s">
        <v>91</v>
      </c>
      <c r="C22" s="49"/>
      <c r="D22" s="49"/>
      <c r="E22" s="50"/>
      <c r="F22" s="1"/>
      <c r="G22" s="1"/>
      <c r="H22" s="1"/>
    </row>
    <row r="23" spans="1:15" s="2" customFormat="1" ht="22.5" customHeight="1" x14ac:dyDescent="0.3">
      <c r="A23" s="28" t="s">
        <v>19</v>
      </c>
      <c r="B23" s="22"/>
      <c r="C23" s="23"/>
      <c r="D23" s="23"/>
      <c r="E23" s="29">
        <v>100000</v>
      </c>
      <c r="F23" s="1"/>
      <c r="G23" s="1"/>
      <c r="H23" s="1"/>
    </row>
    <row r="24" spans="1:15" s="2" customFormat="1" ht="39.75" customHeight="1" thickBot="1" x14ac:dyDescent="0.35">
      <c r="A24" s="16" t="s">
        <v>6</v>
      </c>
      <c r="B24" s="51" t="s">
        <v>34</v>
      </c>
      <c r="C24" s="52"/>
      <c r="D24" s="52"/>
      <c r="E24" s="53"/>
      <c r="F24" s="1"/>
      <c r="G24" s="1"/>
      <c r="H24" s="1"/>
    </row>
    <row r="25" spans="1:15" s="2" customFormat="1" ht="18" customHeight="1" thickBot="1" x14ac:dyDescent="0.35">
      <c r="A25" s="21" t="s">
        <v>53</v>
      </c>
      <c r="B25" s="3" t="s">
        <v>0</v>
      </c>
      <c r="C25" s="3" t="s">
        <v>1</v>
      </c>
      <c r="D25" s="3" t="s">
        <v>2</v>
      </c>
      <c r="E25" s="4" t="s">
        <v>18</v>
      </c>
      <c r="N25" s="6"/>
      <c r="O25" s="6"/>
    </row>
    <row r="26" spans="1:15" s="2" customFormat="1" ht="18" customHeight="1" thickBot="1" x14ac:dyDescent="0.35">
      <c r="A26" s="8" t="s">
        <v>10</v>
      </c>
      <c r="B26" s="13">
        <v>0</v>
      </c>
      <c r="C26" s="11">
        <v>100000</v>
      </c>
      <c r="D26" s="14">
        <v>0</v>
      </c>
      <c r="E26" s="15">
        <f t="shared" ref="E26" si="2">SUM(B26:D26)</f>
        <v>100000</v>
      </c>
      <c r="N26" s="7"/>
      <c r="O26" s="7"/>
    </row>
    <row r="27" spans="1:15" s="2" customFormat="1" ht="60.75" customHeight="1" thickBot="1" x14ac:dyDescent="0.35">
      <c r="A27" s="18" t="s">
        <v>3</v>
      </c>
      <c r="B27" s="60" t="s">
        <v>273</v>
      </c>
      <c r="C27" s="61"/>
      <c r="D27" s="61"/>
      <c r="E27" s="62"/>
      <c r="N27" s="9"/>
      <c r="O27" s="9"/>
    </row>
    <row r="28" spans="1:15" s="2" customFormat="1" ht="13.5" customHeight="1" thickBot="1" x14ac:dyDescent="0.35">
      <c r="A28" s="30"/>
      <c r="B28" s="10"/>
      <c r="C28" s="10"/>
      <c r="D28" s="10"/>
      <c r="E28" s="31"/>
    </row>
    <row r="29" spans="1:15" s="2" customFormat="1" ht="24" customHeight="1" thickBot="1" x14ac:dyDescent="0.35">
      <c r="A29" s="45" t="s">
        <v>114</v>
      </c>
      <c r="B29" s="57"/>
      <c r="C29" s="57"/>
      <c r="D29" s="58"/>
      <c r="E29" s="59"/>
      <c r="F29" s="1"/>
      <c r="G29" s="1"/>
      <c r="H29" s="1"/>
    </row>
    <row r="30" spans="1:15" s="2" customFormat="1" ht="40.5" customHeight="1" thickBot="1" x14ac:dyDescent="0.35">
      <c r="A30" s="17" t="s">
        <v>5</v>
      </c>
      <c r="B30" s="63" t="s">
        <v>110</v>
      </c>
      <c r="C30" s="64"/>
      <c r="D30" s="64"/>
      <c r="E30" s="65"/>
      <c r="F30" s="1"/>
      <c r="G30" s="1"/>
      <c r="H30" s="1"/>
    </row>
    <row r="31" spans="1:15" s="2" customFormat="1" ht="22.5" customHeight="1" x14ac:dyDescent="0.3">
      <c r="A31" s="28" t="s">
        <v>19</v>
      </c>
      <c r="B31" s="22"/>
      <c r="C31" s="23"/>
      <c r="D31" s="23"/>
      <c r="E31" s="29">
        <v>10000</v>
      </c>
      <c r="F31" s="1"/>
      <c r="G31" s="1"/>
      <c r="H31" s="1"/>
    </row>
    <row r="32" spans="1:15" s="2" customFormat="1" ht="39.75" customHeight="1" thickBot="1" x14ac:dyDescent="0.35">
      <c r="A32" s="16" t="s">
        <v>6</v>
      </c>
      <c r="B32" s="51" t="s">
        <v>34</v>
      </c>
      <c r="C32" s="52"/>
      <c r="D32" s="52"/>
      <c r="E32" s="53"/>
      <c r="F32" s="1"/>
      <c r="G32" s="1"/>
      <c r="H32" s="1"/>
    </row>
    <row r="33" spans="1:15" s="2" customFormat="1" ht="18" customHeight="1" thickBot="1" x14ac:dyDescent="0.35">
      <c r="A33" s="21" t="s">
        <v>53</v>
      </c>
      <c r="B33" s="3" t="s">
        <v>0</v>
      </c>
      <c r="C33" s="3" t="s">
        <v>1</v>
      </c>
      <c r="D33" s="3" t="s">
        <v>2</v>
      </c>
      <c r="E33" s="4" t="s">
        <v>18</v>
      </c>
      <c r="N33" s="6"/>
      <c r="O33" s="6"/>
    </row>
    <row r="34" spans="1:15" s="2" customFormat="1" ht="18" customHeight="1" thickBot="1" x14ac:dyDescent="0.35">
      <c r="A34" s="8" t="s">
        <v>10</v>
      </c>
      <c r="B34" s="13">
        <v>0</v>
      </c>
      <c r="C34" s="11">
        <v>10000</v>
      </c>
      <c r="D34" s="14">
        <v>0</v>
      </c>
      <c r="E34" s="15">
        <f t="shared" ref="E34" si="3">SUM(B34:D34)</f>
        <v>10000</v>
      </c>
      <c r="N34" s="7"/>
      <c r="O34" s="7"/>
    </row>
    <row r="35" spans="1:15" s="2" customFormat="1" ht="43.5" customHeight="1" thickBot="1" x14ac:dyDescent="0.35">
      <c r="A35" s="18" t="s">
        <v>3</v>
      </c>
      <c r="B35" s="90" t="s">
        <v>259</v>
      </c>
      <c r="C35" s="95"/>
      <c r="D35" s="95"/>
      <c r="E35" s="96"/>
      <c r="N35" s="9"/>
      <c r="O35" s="9"/>
    </row>
    <row r="36" spans="1:15" s="2" customFormat="1" ht="13.5" customHeight="1" thickBot="1" x14ac:dyDescent="0.35">
      <c r="A36" s="30"/>
      <c r="B36" s="10"/>
      <c r="C36" s="10"/>
      <c r="D36" s="10"/>
      <c r="E36" s="31"/>
    </row>
    <row r="37" spans="1:15" s="2" customFormat="1" ht="24" customHeight="1" thickBot="1" x14ac:dyDescent="0.35">
      <c r="A37" s="45" t="s">
        <v>84</v>
      </c>
      <c r="B37" s="57"/>
      <c r="C37" s="57"/>
      <c r="D37" s="58"/>
      <c r="E37" s="59"/>
      <c r="F37" s="1"/>
      <c r="G37" s="1"/>
      <c r="H37" s="1"/>
    </row>
    <row r="38" spans="1:15" s="2" customFormat="1" ht="25.5" customHeight="1" thickBot="1" x14ac:dyDescent="0.35">
      <c r="A38" s="17" t="s">
        <v>5</v>
      </c>
      <c r="B38" s="63" t="s">
        <v>138</v>
      </c>
      <c r="C38" s="64"/>
      <c r="D38" s="64"/>
      <c r="E38" s="65"/>
      <c r="F38" s="1"/>
      <c r="G38" s="1"/>
      <c r="H38" s="1"/>
    </row>
    <row r="39" spans="1:15" s="2" customFormat="1" ht="22.5" customHeight="1" x14ac:dyDescent="0.3">
      <c r="A39" s="28" t="s">
        <v>19</v>
      </c>
      <c r="B39" s="22"/>
      <c r="C39" s="23"/>
      <c r="D39" s="23"/>
      <c r="E39" s="29">
        <v>150000</v>
      </c>
      <c r="F39" s="1"/>
      <c r="G39" s="1"/>
      <c r="H39" s="1"/>
    </row>
    <row r="40" spans="1:15" s="2" customFormat="1" ht="39.75" customHeight="1" thickBot="1" x14ac:dyDescent="0.35">
      <c r="A40" s="16" t="s">
        <v>6</v>
      </c>
      <c r="B40" s="51" t="s">
        <v>9</v>
      </c>
      <c r="C40" s="52"/>
      <c r="D40" s="52"/>
      <c r="E40" s="53"/>
      <c r="F40" s="1"/>
      <c r="G40" s="1"/>
      <c r="H40" s="1"/>
    </row>
    <row r="41" spans="1:15" s="2" customFormat="1" ht="18" customHeight="1" thickBot="1" x14ac:dyDescent="0.35">
      <c r="A41" s="21" t="s">
        <v>53</v>
      </c>
      <c r="B41" s="3" t="s">
        <v>0</v>
      </c>
      <c r="C41" s="3" t="s">
        <v>1</v>
      </c>
      <c r="D41" s="3" t="s">
        <v>2</v>
      </c>
      <c r="E41" s="4" t="s">
        <v>18</v>
      </c>
      <c r="N41" s="6"/>
      <c r="O41" s="6"/>
    </row>
    <row r="42" spans="1:15" s="2" customFormat="1" ht="18" customHeight="1" thickBot="1" x14ac:dyDescent="0.35">
      <c r="A42" s="8" t="s">
        <v>10</v>
      </c>
      <c r="B42" s="13">
        <v>72213.5</v>
      </c>
      <c r="C42" s="11">
        <v>2017.84</v>
      </c>
      <c r="D42" s="14">
        <v>75107.94</v>
      </c>
      <c r="E42" s="15">
        <f t="shared" ref="E42" si="4">SUM(B42:D42)</f>
        <v>149339.28</v>
      </c>
      <c r="N42" s="7"/>
      <c r="O42" s="7"/>
    </row>
    <row r="43" spans="1:15" s="2" customFormat="1" ht="84" customHeight="1" thickBot="1" x14ac:dyDescent="0.35">
      <c r="A43" s="18" t="s">
        <v>3</v>
      </c>
      <c r="B43" s="90" t="s">
        <v>300</v>
      </c>
      <c r="C43" s="95"/>
      <c r="D43" s="95"/>
      <c r="E43" s="96"/>
      <c r="N43" s="9"/>
      <c r="O43" s="9"/>
    </row>
    <row r="44" spans="1:15" s="2" customFormat="1" ht="13.5" customHeight="1" thickBot="1" x14ac:dyDescent="0.35">
      <c r="A44" s="30"/>
      <c r="B44" s="10"/>
      <c r="C44" s="10"/>
      <c r="D44" s="10"/>
      <c r="E44" s="31"/>
    </row>
    <row r="45" spans="1:15" s="2" customFormat="1" ht="24" customHeight="1" thickBot="1" x14ac:dyDescent="0.35">
      <c r="A45" s="45" t="s">
        <v>95</v>
      </c>
      <c r="B45" s="57"/>
      <c r="C45" s="57"/>
      <c r="D45" s="58"/>
      <c r="E45" s="59"/>
      <c r="F45" s="1"/>
      <c r="G45" s="1"/>
      <c r="H45" s="1"/>
    </row>
    <row r="46" spans="1:15" s="2" customFormat="1" ht="62.25" customHeight="1" thickBot="1" x14ac:dyDescent="0.35">
      <c r="A46" s="17" t="s">
        <v>5</v>
      </c>
      <c r="B46" s="48" t="s">
        <v>251</v>
      </c>
      <c r="C46" s="49"/>
      <c r="D46" s="49"/>
      <c r="E46" s="50"/>
      <c r="F46" s="1"/>
      <c r="G46" s="1"/>
      <c r="H46" s="1"/>
    </row>
    <row r="47" spans="1:15" s="2" customFormat="1" ht="22.5" customHeight="1" x14ac:dyDescent="0.3">
      <c r="A47" s="28" t="s">
        <v>19</v>
      </c>
      <c r="B47" s="22"/>
      <c r="C47" s="23"/>
      <c r="D47" s="23"/>
      <c r="E47" s="29">
        <v>47222.22</v>
      </c>
      <c r="F47" s="1"/>
      <c r="G47" s="1"/>
      <c r="H47" s="1"/>
    </row>
    <row r="48" spans="1:15" s="2" customFormat="1" ht="39.75" customHeight="1" thickBot="1" x14ac:dyDescent="0.35">
      <c r="A48" s="16" t="s">
        <v>6</v>
      </c>
      <c r="B48" s="51" t="s">
        <v>9</v>
      </c>
      <c r="C48" s="52"/>
      <c r="D48" s="52"/>
      <c r="E48" s="53"/>
      <c r="F48" s="1"/>
      <c r="G48" s="1"/>
      <c r="H48" s="1"/>
    </row>
    <row r="49" spans="1:15" s="2" customFormat="1" ht="18" customHeight="1" thickBot="1" x14ac:dyDescent="0.35">
      <c r="A49" s="21" t="s">
        <v>53</v>
      </c>
      <c r="B49" s="3" t="s">
        <v>0</v>
      </c>
      <c r="C49" s="3" t="s">
        <v>1</v>
      </c>
      <c r="D49" s="3" t="s">
        <v>2</v>
      </c>
      <c r="E49" s="4" t="s">
        <v>18</v>
      </c>
      <c r="N49" s="6"/>
      <c r="O49" s="6"/>
    </row>
    <row r="50" spans="1:15" s="2" customFormat="1" ht="18" customHeight="1" thickBot="1" x14ac:dyDescent="0.35">
      <c r="A50" s="8" t="s">
        <v>10</v>
      </c>
      <c r="B50" s="13">
        <v>0</v>
      </c>
      <c r="C50" s="11">
        <v>0</v>
      </c>
      <c r="D50" s="14">
        <v>0</v>
      </c>
      <c r="E50" s="15">
        <f t="shared" ref="E50" si="5">SUM(B50:D50)</f>
        <v>0</v>
      </c>
      <c r="N50" s="7"/>
      <c r="O50" s="7"/>
    </row>
    <row r="51" spans="1:15" s="2" customFormat="1" ht="43.5" customHeight="1" thickBot="1" x14ac:dyDescent="0.35">
      <c r="A51" s="18" t="s">
        <v>3</v>
      </c>
      <c r="B51" s="60" t="s">
        <v>338</v>
      </c>
      <c r="C51" s="61"/>
      <c r="D51" s="61"/>
      <c r="E51" s="62"/>
      <c r="N51" s="9"/>
      <c r="O51" s="9"/>
    </row>
    <row r="52" spans="1:15" s="2" customFormat="1" ht="13.5" customHeight="1" thickBot="1" x14ac:dyDescent="0.35">
      <c r="A52" s="30"/>
      <c r="B52" s="10"/>
      <c r="C52" s="10"/>
      <c r="D52" s="10"/>
      <c r="E52" s="31"/>
    </row>
    <row r="53" spans="1:15" s="2" customFormat="1" ht="24" customHeight="1" thickBot="1" x14ac:dyDescent="0.35">
      <c r="A53" s="45" t="s">
        <v>159</v>
      </c>
      <c r="B53" s="57"/>
      <c r="C53" s="57"/>
      <c r="D53" s="58"/>
      <c r="E53" s="59"/>
      <c r="F53" s="1"/>
      <c r="G53" s="1"/>
      <c r="H53" s="1"/>
    </row>
    <row r="54" spans="1:15" s="2" customFormat="1" ht="57" customHeight="1" thickBot="1" x14ac:dyDescent="0.35">
      <c r="A54" s="17" t="s">
        <v>5</v>
      </c>
      <c r="B54" s="48" t="s">
        <v>160</v>
      </c>
      <c r="C54" s="49"/>
      <c r="D54" s="49"/>
      <c r="E54" s="50"/>
      <c r="F54" s="1"/>
      <c r="G54" s="1"/>
      <c r="H54" s="1"/>
    </row>
    <row r="55" spans="1:15" s="2" customFormat="1" ht="22.5" customHeight="1" x14ac:dyDescent="0.3">
      <c r="A55" s="28" t="s">
        <v>19</v>
      </c>
      <c r="B55" s="22"/>
      <c r="C55" s="23"/>
      <c r="D55" s="23"/>
      <c r="E55" s="29">
        <v>22000</v>
      </c>
      <c r="F55" s="1"/>
      <c r="G55" s="1"/>
      <c r="H55" s="1"/>
    </row>
    <row r="56" spans="1:15" s="2" customFormat="1" ht="39.75" customHeight="1" thickBot="1" x14ac:dyDescent="0.35">
      <c r="A56" s="16" t="s">
        <v>6</v>
      </c>
      <c r="B56" s="51" t="s">
        <v>45</v>
      </c>
      <c r="C56" s="52"/>
      <c r="D56" s="52"/>
      <c r="E56" s="53"/>
      <c r="F56" s="1"/>
      <c r="G56" s="1"/>
      <c r="H56" s="1"/>
    </row>
    <row r="57" spans="1:15" s="2" customFormat="1" ht="18" customHeight="1" thickBot="1" x14ac:dyDescent="0.35">
      <c r="A57" s="21" t="s">
        <v>53</v>
      </c>
      <c r="B57" s="3" t="s">
        <v>0</v>
      </c>
      <c r="C57" s="3" t="s">
        <v>1</v>
      </c>
      <c r="D57" s="3" t="s">
        <v>2</v>
      </c>
      <c r="E57" s="4" t="s">
        <v>18</v>
      </c>
      <c r="N57" s="6"/>
      <c r="O57" s="6"/>
    </row>
    <row r="58" spans="1:15" s="2" customFormat="1" ht="18" customHeight="1" thickBot="1" x14ac:dyDescent="0.35">
      <c r="A58" s="8" t="s">
        <v>10</v>
      </c>
      <c r="B58" s="13">
        <v>0</v>
      </c>
      <c r="C58" s="11">
        <v>0</v>
      </c>
      <c r="D58" s="14">
        <v>22000</v>
      </c>
      <c r="E58" s="15">
        <f t="shared" ref="E58" si="6">SUM(B58:D58)</f>
        <v>22000</v>
      </c>
      <c r="N58" s="7"/>
      <c r="O58" s="7"/>
    </row>
    <row r="59" spans="1:15" s="2" customFormat="1" ht="43.5" customHeight="1" thickBot="1" x14ac:dyDescent="0.35">
      <c r="A59" s="18" t="s">
        <v>3</v>
      </c>
      <c r="B59" s="60" t="s">
        <v>293</v>
      </c>
      <c r="C59" s="61"/>
      <c r="D59" s="61"/>
      <c r="E59" s="62"/>
      <c r="N59" s="9"/>
      <c r="O59" s="9"/>
    </row>
    <row r="60" spans="1:15" s="2" customFormat="1" ht="13.5" customHeight="1" thickBot="1" x14ac:dyDescent="0.35">
      <c r="A60" s="30"/>
      <c r="B60" s="10"/>
      <c r="C60" s="10"/>
      <c r="D60" s="10"/>
      <c r="E60" s="31"/>
    </row>
    <row r="61" spans="1:15" s="2" customFormat="1" ht="24" customHeight="1" thickBot="1" x14ac:dyDescent="0.35">
      <c r="A61" s="45" t="s">
        <v>172</v>
      </c>
      <c r="B61" s="57"/>
      <c r="C61" s="57"/>
      <c r="D61" s="58"/>
      <c r="E61" s="59"/>
      <c r="F61" s="1"/>
      <c r="G61" s="1"/>
      <c r="H61" s="1"/>
    </row>
    <row r="62" spans="1:15" s="2" customFormat="1" ht="76.5" customHeight="1" thickBot="1" x14ac:dyDescent="0.35">
      <c r="A62" s="17" t="s">
        <v>5</v>
      </c>
      <c r="B62" s="48" t="s">
        <v>169</v>
      </c>
      <c r="C62" s="85"/>
      <c r="D62" s="85"/>
      <c r="E62" s="86"/>
      <c r="F62" s="1"/>
      <c r="G62" s="1"/>
      <c r="H62" s="1"/>
    </row>
    <row r="63" spans="1:15" s="2" customFormat="1" ht="22.5" customHeight="1" x14ac:dyDescent="0.3">
      <c r="A63" s="28" t="s">
        <v>19</v>
      </c>
      <c r="B63" s="22"/>
      <c r="C63" s="23"/>
      <c r="D63" s="23"/>
      <c r="E63" s="29">
        <v>5000</v>
      </c>
      <c r="F63" s="1"/>
      <c r="G63" s="1"/>
      <c r="H63" s="1"/>
    </row>
    <row r="64" spans="1:15" s="2" customFormat="1" ht="39.75" customHeight="1" thickBot="1" x14ac:dyDescent="0.35">
      <c r="A64" s="16" t="s">
        <v>6</v>
      </c>
      <c r="B64" s="76" t="s">
        <v>37</v>
      </c>
      <c r="C64" s="77"/>
      <c r="D64" s="77"/>
      <c r="E64" s="78"/>
      <c r="F64" s="1"/>
      <c r="G64" s="1"/>
      <c r="H64" s="1"/>
    </row>
    <row r="65" spans="1:15" s="2" customFormat="1" ht="18" customHeight="1" thickBot="1" x14ac:dyDescent="0.35">
      <c r="A65" s="21" t="s">
        <v>53</v>
      </c>
      <c r="B65" s="3" t="s">
        <v>0</v>
      </c>
      <c r="C65" s="3" t="s">
        <v>1</v>
      </c>
      <c r="D65" s="3" t="s">
        <v>2</v>
      </c>
      <c r="E65" s="4" t="s">
        <v>18</v>
      </c>
      <c r="N65" s="6"/>
      <c r="O65" s="6"/>
    </row>
    <row r="66" spans="1:15" s="2" customFormat="1" ht="18" customHeight="1" thickBot="1" x14ac:dyDescent="0.35">
      <c r="A66" s="8" t="s">
        <v>10</v>
      </c>
      <c r="B66" s="13">
        <v>5000</v>
      </c>
      <c r="C66" s="11">
        <v>0</v>
      </c>
      <c r="D66" s="14">
        <v>0</v>
      </c>
      <c r="E66" s="15">
        <f t="shared" ref="E66" si="7">SUM(B66:D66)</f>
        <v>5000</v>
      </c>
      <c r="N66" s="7"/>
      <c r="O66" s="7"/>
    </row>
    <row r="67" spans="1:15" s="2" customFormat="1" ht="58.5" customHeight="1" thickBot="1" x14ac:dyDescent="0.35">
      <c r="A67" s="18" t="s">
        <v>3</v>
      </c>
      <c r="B67" s="60" t="s">
        <v>269</v>
      </c>
      <c r="C67" s="61"/>
      <c r="D67" s="61"/>
      <c r="E67" s="62"/>
      <c r="N67" s="9"/>
      <c r="O67" s="9"/>
    </row>
    <row r="68" spans="1:15" s="2" customFormat="1" ht="13.5" customHeight="1" thickBot="1" x14ac:dyDescent="0.35">
      <c r="A68" s="30"/>
      <c r="B68" s="10"/>
      <c r="C68" s="10"/>
      <c r="D68" s="10"/>
      <c r="E68" s="31"/>
    </row>
    <row r="69" spans="1:15" s="2" customFormat="1" ht="24" customHeight="1" thickBot="1" x14ac:dyDescent="0.35">
      <c r="A69" s="45" t="s">
        <v>203</v>
      </c>
      <c r="B69" s="57"/>
      <c r="C69" s="57"/>
      <c r="D69" s="58"/>
      <c r="E69" s="59"/>
      <c r="F69" s="1"/>
      <c r="G69" s="1"/>
      <c r="H69" s="1"/>
    </row>
    <row r="70" spans="1:15" s="2" customFormat="1" ht="58.5" customHeight="1" thickBot="1" x14ac:dyDescent="0.35">
      <c r="A70" s="27" t="s">
        <v>5</v>
      </c>
      <c r="B70" s="116" t="s">
        <v>204</v>
      </c>
      <c r="C70" s="117"/>
      <c r="D70" s="117"/>
      <c r="E70" s="118"/>
      <c r="F70" s="1"/>
      <c r="G70" s="1"/>
      <c r="H70" s="1"/>
    </row>
    <row r="71" spans="1:15" s="2" customFormat="1" ht="22.5" customHeight="1" x14ac:dyDescent="0.3">
      <c r="A71" s="28" t="s">
        <v>19</v>
      </c>
      <c r="B71" s="22"/>
      <c r="C71" s="23"/>
      <c r="D71" s="23"/>
      <c r="E71" s="29">
        <v>5000</v>
      </c>
      <c r="F71" s="1"/>
      <c r="G71" s="1"/>
      <c r="H71" s="1"/>
    </row>
    <row r="72" spans="1:15" s="2" customFormat="1" ht="39.75" customHeight="1" thickBot="1" x14ac:dyDescent="0.35">
      <c r="A72" s="16" t="s">
        <v>6</v>
      </c>
      <c r="B72" s="51" t="s">
        <v>42</v>
      </c>
      <c r="C72" s="52"/>
      <c r="D72" s="52"/>
      <c r="E72" s="53"/>
      <c r="F72" s="1"/>
      <c r="G72" s="1"/>
      <c r="H72" s="1"/>
    </row>
    <row r="73" spans="1:15" s="2" customFormat="1" ht="18" customHeight="1" thickBot="1" x14ac:dyDescent="0.35">
      <c r="A73" s="21" t="s">
        <v>53</v>
      </c>
      <c r="B73" s="3" t="s">
        <v>0</v>
      </c>
      <c r="C73" s="3" t="s">
        <v>1</v>
      </c>
      <c r="D73" s="3" t="s">
        <v>2</v>
      </c>
      <c r="E73" s="4" t="s">
        <v>18</v>
      </c>
      <c r="N73" s="6"/>
      <c r="O73" s="6"/>
    </row>
    <row r="74" spans="1:15" s="2" customFormat="1" ht="18" customHeight="1" thickBot="1" x14ac:dyDescent="0.35">
      <c r="A74" s="8" t="s">
        <v>10</v>
      </c>
      <c r="B74" s="13">
        <v>5000</v>
      </c>
      <c r="C74" s="11">
        <v>0</v>
      </c>
      <c r="D74" s="14">
        <v>0</v>
      </c>
      <c r="E74" s="15">
        <f t="shared" ref="E74" si="8">SUM(B74:D74)</f>
        <v>5000</v>
      </c>
      <c r="N74" s="7"/>
      <c r="O74" s="7"/>
    </row>
    <row r="75" spans="1:15" s="2" customFormat="1" ht="43.5" customHeight="1" thickBot="1" x14ac:dyDescent="0.35">
      <c r="A75" s="18" t="s">
        <v>3</v>
      </c>
      <c r="B75" s="60" t="s">
        <v>245</v>
      </c>
      <c r="C75" s="61"/>
      <c r="D75" s="61"/>
      <c r="E75" s="62"/>
      <c r="N75" s="9"/>
      <c r="O75" s="9"/>
    </row>
    <row r="76" spans="1:15" s="2" customFormat="1" ht="13.5" customHeight="1" thickBot="1" x14ac:dyDescent="0.35">
      <c r="A76" s="30"/>
      <c r="B76" s="10"/>
      <c r="C76" s="10"/>
      <c r="D76" s="10"/>
      <c r="E76" s="31"/>
    </row>
    <row r="77" spans="1:15" s="2" customFormat="1" ht="24" customHeight="1" thickBot="1" x14ac:dyDescent="0.35">
      <c r="A77" s="45" t="s">
        <v>236</v>
      </c>
      <c r="B77" s="57"/>
      <c r="C77" s="57"/>
      <c r="D77" s="58"/>
      <c r="E77" s="59"/>
      <c r="F77" s="1"/>
      <c r="G77" s="1"/>
      <c r="H77" s="1"/>
    </row>
    <row r="78" spans="1:15" s="2" customFormat="1" ht="60.75" customHeight="1" thickBot="1" x14ac:dyDescent="0.35">
      <c r="A78" s="17" t="s">
        <v>5</v>
      </c>
      <c r="B78" s="48" t="s">
        <v>237</v>
      </c>
      <c r="C78" s="49"/>
      <c r="D78" s="49"/>
      <c r="E78" s="50"/>
      <c r="F78" s="1"/>
      <c r="G78" s="1"/>
      <c r="H78" s="1"/>
    </row>
    <row r="79" spans="1:15" s="2" customFormat="1" ht="22.5" customHeight="1" x14ac:dyDescent="0.3">
      <c r="A79" s="28" t="s">
        <v>19</v>
      </c>
      <c r="B79" s="22"/>
      <c r="C79" s="23"/>
      <c r="D79" s="23"/>
      <c r="E79" s="29">
        <v>5222.22</v>
      </c>
      <c r="F79" s="1"/>
      <c r="G79" s="1"/>
      <c r="H79" s="1"/>
    </row>
    <row r="80" spans="1:15" s="2" customFormat="1" ht="39.75" customHeight="1" thickBot="1" x14ac:dyDescent="0.35">
      <c r="A80" s="16" t="s">
        <v>6</v>
      </c>
      <c r="B80" s="51" t="s">
        <v>42</v>
      </c>
      <c r="C80" s="52"/>
      <c r="D80" s="52"/>
      <c r="E80" s="53"/>
      <c r="F80" s="1"/>
      <c r="G80" s="1"/>
      <c r="H80" s="1"/>
    </row>
    <row r="81" spans="1:15" s="2" customFormat="1" ht="18" customHeight="1" thickBot="1" x14ac:dyDescent="0.35">
      <c r="A81" s="21" t="s">
        <v>53</v>
      </c>
      <c r="B81" s="3" t="s">
        <v>0</v>
      </c>
      <c r="C81" s="3" t="s">
        <v>1</v>
      </c>
      <c r="D81" s="3" t="s">
        <v>2</v>
      </c>
      <c r="E81" s="4" t="s">
        <v>18</v>
      </c>
      <c r="N81" s="6"/>
      <c r="O81" s="6"/>
    </row>
    <row r="82" spans="1:15" s="2" customFormat="1" ht="18" customHeight="1" thickBot="1" x14ac:dyDescent="0.35">
      <c r="A82" s="8" t="s">
        <v>10</v>
      </c>
      <c r="B82" s="13">
        <v>0</v>
      </c>
      <c r="C82" s="11">
        <v>0</v>
      </c>
      <c r="D82" s="14">
        <v>5500</v>
      </c>
      <c r="E82" s="15">
        <f t="shared" ref="E82" si="9">SUM(B82:D82)</f>
        <v>5500</v>
      </c>
      <c r="N82" s="7"/>
      <c r="O82" s="7"/>
    </row>
    <row r="83" spans="1:15" s="2" customFormat="1" ht="26.25" customHeight="1" thickBot="1" x14ac:dyDescent="0.35">
      <c r="A83" s="18" t="s">
        <v>3</v>
      </c>
      <c r="B83" s="60" t="s">
        <v>286</v>
      </c>
      <c r="C83" s="61"/>
      <c r="D83" s="61"/>
      <c r="E83" s="62"/>
      <c r="N83" s="9"/>
      <c r="O83" s="9"/>
    </row>
    <row r="84" spans="1:15" s="2" customFormat="1" ht="13.5" customHeight="1" thickBot="1" x14ac:dyDescent="0.35">
      <c r="A84" s="30"/>
      <c r="B84" s="10"/>
      <c r="C84" s="10"/>
      <c r="D84" s="10"/>
      <c r="E84" s="31"/>
    </row>
    <row r="85" spans="1:15" s="2" customFormat="1" ht="1.5" customHeight="1" thickBot="1" x14ac:dyDescent="0.35">
      <c r="A85" s="45" t="s">
        <v>250</v>
      </c>
      <c r="B85" s="57"/>
      <c r="C85" s="57"/>
      <c r="D85" s="58"/>
      <c r="E85" s="59"/>
      <c r="F85" s="1"/>
      <c r="G85" s="1"/>
      <c r="H85" s="1"/>
    </row>
    <row r="86" spans="1:15" s="2" customFormat="1" ht="39" hidden="1" customHeight="1" thickBot="1" x14ac:dyDescent="0.35">
      <c r="A86" s="17" t="s">
        <v>5</v>
      </c>
      <c r="B86" s="63"/>
      <c r="C86" s="64"/>
      <c r="D86" s="64"/>
      <c r="E86" s="65"/>
      <c r="F86" s="1"/>
      <c r="G86" s="1"/>
      <c r="H86" s="1"/>
    </row>
    <row r="87" spans="1:15" s="2" customFormat="1" ht="1.5" hidden="1" customHeight="1" x14ac:dyDescent="0.3">
      <c r="A87" s="28" t="s">
        <v>19</v>
      </c>
      <c r="B87" s="22"/>
      <c r="C87" s="23"/>
      <c r="D87" s="23"/>
      <c r="E87" s="29"/>
      <c r="F87" s="1"/>
      <c r="G87" s="1"/>
      <c r="H87" s="1"/>
    </row>
    <row r="88" spans="1:15" s="2" customFormat="1" ht="39.75" hidden="1" customHeight="1" thickBot="1" x14ac:dyDescent="0.35">
      <c r="A88" s="16" t="s">
        <v>6</v>
      </c>
      <c r="B88" s="51" t="s">
        <v>42</v>
      </c>
      <c r="C88" s="52"/>
      <c r="D88" s="52"/>
      <c r="E88" s="53"/>
      <c r="F88" s="1"/>
      <c r="G88" s="1"/>
      <c r="H88" s="1"/>
    </row>
    <row r="89" spans="1:15" s="2" customFormat="1" ht="18" hidden="1" customHeight="1" thickBot="1" x14ac:dyDescent="0.35">
      <c r="A89" s="21" t="s">
        <v>53</v>
      </c>
      <c r="B89" s="3" t="s">
        <v>0</v>
      </c>
      <c r="C89" s="3" t="s">
        <v>1</v>
      </c>
      <c r="D89" s="3" t="s">
        <v>2</v>
      </c>
      <c r="E89" s="4" t="s">
        <v>18</v>
      </c>
      <c r="N89" s="6"/>
      <c r="O89" s="6"/>
    </row>
    <row r="90" spans="1:15" s="2" customFormat="1" ht="18" hidden="1" customHeight="1" thickBot="1" x14ac:dyDescent="0.35">
      <c r="A90" s="8" t="s">
        <v>10</v>
      </c>
      <c r="B90" s="13"/>
      <c r="C90" s="11"/>
      <c r="D90" s="14"/>
      <c r="E90" s="15">
        <f t="shared" ref="E90" si="10">SUM(B90:D90)</f>
        <v>0</v>
      </c>
      <c r="N90" s="7"/>
      <c r="O90" s="7"/>
    </row>
    <row r="91" spans="1:15" s="2" customFormat="1" ht="43.5" hidden="1" customHeight="1" thickBot="1" x14ac:dyDescent="0.35">
      <c r="A91" s="18" t="s">
        <v>3</v>
      </c>
      <c r="B91" s="60"/>
      <c r="C91" s="61"/>
      <c r="D91" s="61"/>
      <c r="E91" s="62"/>
      <c r="N91" s="9"/>
      <c r="O91" s="9"/>
    </row>
    <row r="92" spans="1:15" s="2" customFormat="1" ht="13.5" hidden="1" customHeight="1" x14ac:dyDescent="0.3">
      <c r="A92" s="30"/>
      <c r="B92" s="10"/>
      <c r="C92" s="10"/>
      <c r="D92" s="10"/>
      <c r="E92" s="31"/>
    </row>
    <row r="93" spans="1:15" s="2" customFormat="1" ht="24" hidden="1" customHeight="1" thickBot="1" x14ac:dyDescent="0.35">
      <c r="A93" s="45" t="s">
        <v>250</v>
      </c>
      <c r="B93" s="57"/>
      <c r="C93" s="57"/>
      <c r="D93" s="58"/>
      <c r="E93" s="59"/>
      <c r="F93" s="1"/>
      <c r="G93" s="1"/>
      <c r="H93" s="1"/>
    </row>
    <row r="94" spans="1:15" s="2" customFormat="1" ht="39" hidden="1" customHeight="1" thickBot="1" x14ac:dyDescent="0.35">
      <c r="A94" s="17" t="s">
        <v>5</v>
      </c>
      <c r="B94" s="63"/>
      <c r="C94" s="64"/>
      <c r="D94" s="64"/>
      <c r="E94" s="65"/>
      <c r="F94" s="1"/>
      <c r="G94" s="1"/>
      <c r="H94" s="1"/>
    </row>
    <row r="95" spans="1:15" s="2" customFormat="1" ht="22.5" hidden="1" customHeight="1" x14ac:dyDescent="0.3">
      <c r="A95" s="28" t="s">
        <v>19</v>
      </c>
      <c r="B95" s="22"/>
      <c r="C95" s="23"/>
      <c r="D95" s="23"/>
      <c r="E95" s="29"/>
      <c r="F95" s="1"/>
      <c r="G95" s="1"/>
      <c r="H95" s="1"/>
    </row>
    <row r="96" spans="1:15" s="2" customFormat="1" ht="39.75" hidden="1" customHeight="1" thickBot="1" x14ac:dyDescent="0.35">
      <c r="A96" s="16" t="s">
        <v>6</v>
      </c>
      <c r="B96" s="51" t="s">
        <v>42</v>
      </c>
      <c r="C96" s="52"/>
      <c r="D96" s="52"/>
      <c r="E96" s="53"/>
      <c r="F96" s="1"/>
      <c r="G96" s="1"/>
      <c r="H96" s="1"/>
    </row>
    <row r="97" spans="1:15" s="2" customFormat="1" ht="18" hidden="1" customHeight="1" thickBot="1" x14ac:dyDescent="0.35">
      <c r="A97" s="21" t="s">
        <v>53</v>
      </c>
      <c r="B97" s="3" t="s">
        <v>0</v>
      </c>
      <c r="C97" s="3" t="s">
        <v>1</v>
      </c>
      <c r="D97" s="3" t="s">
        <v>2</v>
      </c>
      <c r="E97" s="4" t="s">
        <v>18</v>
      </c>
      <c r="N97" s="6"/>
      <c r="O97" s="6"/>
    </row>
    <row r="98" spans="1:15" s="2" customFormat="1" ht="18" hidden="1" customHeight="1" thickBot="1" x14ac:dyDescent="0.35">
      <c r="A98" s="8" t="s">
        <v>10</v>
      </c>
      <c r="B98" s="13"/>
      <c r="C98" s="11">
        <v>0</v>
      </c>
      <c r="D98" s="14">
        <v>0</v>
      </c>
      <c r="E98" s="15">
        <f t="shared" ref="E98" si="11">SUM(B98:D98)</f>
        <v>0</v>
      </c>
      <c r="N98" s="7"/>
      <c r="O98" s="7"/>
    </row>
    <row r="99" spans="1:15" s="2" customFormat="1" ht="43.5" hidden="1" customHeight="1" thickBot="1" x14ac:dyDescent="0.35">
      <c r="A99" s="18" t="s">
        <v>3</v>
      </c>
      <c r="B99" s="60"/>
      <c r="C99" s="61"/>
      <c r="D99" s="61"/>
      <c r="E99" s="62"/>
      <c r="N99" s="9"/>
      <c r="O99" s="9"/>
    </row>
    <row r="100" spans="1:15" s="2" customFormat="1" ht="13.5" customHeight="1" thickBot="1" x14ac:dyDescent="0.35">
      <c r="A100" s="30"/>
      <c r="B100" s="10"/>
      <c r="C100" s="10"/>
      <c r="D100" s="10"/>
      <c r="E100" s="31"/>
    </row>
    <row r="101" spans="1:15" ht="21" thickBot="1" x14ac:dyDescent="0.35">
      <c r="A101" s="66" t="s">
        <v>51</v>
      </c>
      <c r="B101" s="67"/>
      <c r="C101" s="67"/>
      <c r="D101" s="67"/>
      <c r="E101" s="19">
        <f>SUM(E7+E15+E23+E31+E39+E47+E55+E63+E71+E79+E87+E95)</f>
        <v>394444.43999999994</v>
      </c>
    </row>
    <row r="102" spans="1:15" ht="21" thickBot="1" x14ac:dyDescent="0.35">
      <c r="A102" s="66" t="s">
        <v>313</v>
      </c>
      <c r="B102" s="67"/>
      <c r="C102" s="67"/>
      <c r="D102" s="67"/>
      <c r="E102" s="19">
        <f>SUM(E10+E18+E26+E34+E42+E50+E58+E66+E74+E82+E90+E98)</f>
        <v>346767.82999999996</v>
      </c>
    </row>
  </sheetData>
  <mergeCells count="55">
    <mergeCell ref="B43:E43"/>
    <mergeCell ref="A61:E61"/>
    <mergeCell ref="B46:E46"/>
    <mergeCell ref="B48:E48"/>
    <mergeCell ref="B51:E51"/>
    <mergeCell ref="A53:E53"/>
    <mergeCell ref="B54:E54"/>
    <mergeCell ref="B99:E99"/>
    <mergeCell ref="A5:E5"/>
    <mergeCell ref="A45:E45"/>
    <mergeCell ref="B6:E6"/>
    <mergeCell ref="B8:E8"/>
    <mergeCell ref="B11:E11"/>
    <mergeCell ref="A29:E29"/>
    <mergeCell ref="B30:E30"/>
    <mergeCell ref="B32:E32"/>
    <mergeCell ref="B35:E35"/>
    <mergeCell ref="A37:E37"/>
    <mergeCell ref="B38:E38"/>
    <mergeCell ref="B40:E40"/>
    <mergeCell ref="A13:E13"/>
    <mergeCell ref="B14:E14"/>
    <mergeCell ref="B16:E16"/>
    <mergeCell ref="B91:E91"/>
    <mergeCell ref="A93:E93"/>
    <mergeCell ref="A1:E1"/>
    <mergeCell ref="A2:E2"/>
    <mergeCell ref="A3:A4"/>
    <mergeCell ref="B3:D4"/>
    <mergeCell ref="E3:E4"/>
    <mergeCell ref="B70:E70"/>
    <mergeCell ref="B72:E72"/>
    <mergeCell ref="B75:E75"/>
    <mergeCell ref="B19:E19"/>
    <mergeCell ref="A69:E69"/>
    <mergeCell ref="A21:E21"/>
    <mergeCell ref="B22:E22"/>
    <mergeCell ref="B24:E24"/>
    <mergeCell ref="B27:E27"/>
    <mergeCell ref="B94:E94"/>
    <mergeCell ref="B96:E96"/>
    <mergeCell ref="B56:E56"/>
    <mergeCell ref="B59:E59"/>
    <mergeCell ref="A102:D102"/>
    <mergeCell ref="A101:D101"/>
    <mergeCell ref="B62:E62"/>
    <mergeCell ref="B64:E64"/>
    <mergeCell ref="B67:E67"/>
    <mergeCell ref="A77:E77"/>
    <mergeCell ref="B78:E78"/>
    <mergeCell ref="B80:E80"/>
    <mergeCell ref="B83:E83"/>
    <mergeCell ref="A85:E85"/>
    <mergeCell ref="B86:E86"/>
    <mergeCell ref="B88:E88"/>
  </mergeCells>
  <pageMargins left="0.511811024" right="0.17" top="0.27" bottom="0.24" header="0.17" footer="0.17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1" tint="4.9989318521683403E-2"/>
  </sheetPr>
  <dimension ref="A1:O174"/>
  <sheetViews>
    <sheetView topLeftCell="A161" zoomScale="110" zoomScaleNormal="110" workbookViewId="0">
      <selection activeCell="B155" sqref="B155:E155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4.85546875" style="12" customWidth="1"/>
    <col min="6" max="16384" width="30" style="12"/>
  </cols>
  <sheetData>
    <row r="1" spans="1:15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</row>
    <row r="2" spans="1:15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</row>
    <row r="3" spans="1:15" s="2" customFormat="1" ht="10.5" customHeight="1" x14ac:dyDescent="0.3">
      <c r="A3" s="37" t="s">
        <v>4</v>
      </c>
      <c r="B3" s="80" t="s">
        <v>24</v>
      </c>
      <c r="C3" s="40"/>
      <c r="D3" s="40"/>
      <c r="E3" s="125" t="s">
        <v>68</v>
      </c>
      <c r="F3" s="1"/>
      <c r="G3" s="1"/>
      <c r="H3" s="1"/>
    </row>
    <row r="4" spans="1:15" s="2" customFormat="1" ht="20.25" customHeight="1" thickBot="1" x14ac:dyDescent="0.35">
      <c r="A4" s="79"/>
      <c r="B4" s="81"/>
      <c r="C4" s="82"/>
      <c r="D4" s="82"/>
      <c r="E4" s="126"/>
      <c r="F4" s="1"/>
      <c r="G4" s="1"/>
      <c r="H4" s="1"/>
    </row>
    <row r="5" spans="1:15" s="2" customFormat="1" ht="24" customHeight="1" thickBot="1" x14ac:dyDescent="0.35">
      <c r="A5" s="45" t="s">
        <v>56</v>
      </c>
      <c r="B5" s="57"/>
      <c r="C5" s="57"/>
      <c r="D5" s="58"/>
      <c r="E5" s="59"/>
      <c r="F5" s="1"/>
      <c r="G5" s="1"/>
      <c r="H5" s="1"/>
    </row>
    <row r="6" spans="1:15" s="2" customFormat="1" ht="40.5" customHeight="1" thickBot="1" x14ac:dyDescent="0.35">
      <c r="A6" s="17" t="s">
        <v>5</v>
      </c>
      <c r="B6" s="48" t="s">
        <v>43</v>
      </c>
      <c r="C6" s="49"/>
      <c r="D6" s="49"/>
      <c r="E6" s="50"/>
      <c r="F6" s="1"/>
      <c r="G6" s="1"/>
      <c r="H6" s="1"/>
    </row>
    <row r="7" spans="1:15" s="2" customFormat="1" ht="22.5" customHeight="1" x14ac:dyDescent="0.3">
      <c r="A7" s="28" t="s">
        <v>19</v>
      </c>
      <c r="B7" s="22"/>
      <c r="C7" s="23"/>
      <c r="D7" s="23"/>
      <c r="E7" s="29">
        <v>7222.22</v>
      </c>
      <c r="F7" s="1"/>
      <c r="G7" s="1"/>
      <c r="H7" s="1"/>
    </row>
    <row r="8" spans="1:15" s="2" customFormat="1" ht="39.75" customHeight="1" thickBot="1" x14ac:dyDescent="0.35">
      <c r="A8" s="16" t="s">
        <v>6</v>
      </c>
      <c r="B8" s="51" t="s">
        <v>44</v>
      </c>
      <c r="C8" s="52"/>
      <c r="D8" s="52"/>
      <c r="E8" s="53"/>
      <c r="F8" s="1"/>
      <c r="G8" s="1"/>
      <c r="H8" s="1"/>
    </row>
    <row r="9" spans="1:15" s="2" customFormat="1" ht="18" customHeight="1" thickBot="1" x14ac:dyDescent="0.35">
      <c r="A9" s="21" t="s">
        <v>53</v>
      </c>
      <c r="B9" s="3" t="s">
        <v>0</v>
      </c>
      <c r="C9" s="3" t="s">
        <v>1</v>
      </c>
      <c r="D9" s="3" t="s">
        <v>2</v>
      </c>
      <c r="E9" s="4" t="s">
        <v>18</v>
      </c>
      <c r="N9" s="6"/>
      <c r="O9" s="6"/>
    </row>
    <row r="10" spans="1:15" s="2" customFormat="1" ht="18" customHeight="1" thickBot="1" x14ac:dyDescent="0.35">
      <c r="A10" s="8" t="s">
        <v>10</v>
      </c>
      <c r="B10" s="13">
        <v>7222.22</v>
      </c>
      <c r="C10" s="11">
        <v>0</v>
      </c>
      <c r="D10" s="14">
        <v>0</v>
      </c>
      <c r="E10" s="15">
        <f t="shared" ref="E10" si="0">SUM(B10:D10)</f>
        <v>7222.22</v>
      </c>
      <c r="N10" s="7"/>
      <c r="O10" s="7"/>
    </row>
    <row r="11" spans="1:15" s="2" customFormat="1" ht="43.5" customHeight="1" thickBot="1" x14ac:dyDescent="0.35">
      <c r="A11" s="18" t="s">
        <v>3</v>
      </c>
      <c r="B11" s="60" t="s">
        <v>272</v>
      </c>
      <c r="C11" s="61"/>
      <c r="D11" s="61"/>
      <c r="E11" s="62"/>
      <c r="N11" s="9"/>
      <c r="O11" s="9"/>
    </row>
    <row r="12" spans="1:15" s="2" customFormat="1" ht="13.5" customHeight="1" thickBot="1" x14ac:dyDescent="0.35">
      <c r="A12" s="30"/>
      <c r="B12" s="10"/>
      <c r="C12" s="10"/>
      <c r="D12" s="10"/>
      <c r="E12" s="31"/>
    </row>
    <row r="13" spans="1:15" s="2" customFormat="1" ht="24" customHeight="1" thickBot="1" x14ac:dyDescent="0.35">
      <c r="A13" s="45" t="s">
        <v>92</v>
      </c>
      <c r="B13" s="57"/>
      <c r="C13" s="57"/>
      <c r="D13" s="58"/>
      <c r="E13" s="59"/>
      <c r="F13" s="1"/>
      <c r="G13" s="1"/>
      <c r="H13" s="1"/>
    </row>
    <row r="14" spans="1:15" s="2" customFormat="1" ht="63" customHeight="1" thickBot="1" x14ac:dyDescent="0.35">
      <c r="A14" s="17" t="s">
        <v>5</v>
      </c>
      <c r="B14" s="48" t="s">
        <v>91</v>
      </c>
      <c r="C14" s="49"/>
      <c r="D14" s="49"/>
      <c r="E14" s="50"/>
      <c r="F14" s="1"/>
      <c r="G14" s="1"/>
      <c r="H14" s="1"/>
    </row>
    <row r="15" spans="1:15" s="2" customFormat="1" ht="22.5" customHeight="1" x14ac:dyDescent="0.3">
      <c r="A15" s="28" t="s">
        <v>19</v>
      </c>
      <c r="B15" s="22"/>
      <c r="C15" s="23"/>
      <c r="D15" s="23"/>
      <c r="E15" s="29">
        <v>50000</v>
      </c>
      <c r="F15" s="1"/>
      <c r="G15" s="1"/>
      <c r="H15" s="1"/>
    </row>
    <row r="16" spans="1:15" s="2" customFormat="1" ht="39.75" customHeight="1" thickBot="1" x14ac:dyDescent="0.35">
      <c r="A16" s="16" t="s">
        <v>6</v>
      </c>
      <c r="B16" s="51" t="s">
        <v>34</v>
      </c>
      <c r="C16" s="52"/>
      <c r="D16" s="52"/>
      <c r="E16" s="53"/>
      <c r="F16" s="1"/>
      <c r="G16" s="1"/>
      <c r="H16" s="1"/>
    </row>
    <row r="17" spans="1:15" s="2" customFormat="1" ht="18" customHeight="1" thickBot="1" x14ac:dyDescent="0.35">
      <c r="A17" s="21" t="s">
        <v>53</v>
      </c>
      <c r="B17" s="3" t="s">
        <v>0</v>
      </c>
      <c r="C17" s="3" t="s">
        <v>1</v>
      </c>
      <c r="D17" s="3" t="s">
        <v>2</v>
      </c>
      <c r="E17" s="4" t="s">
        <v>18</v>
      </c>
      <c r="N17" s="6"/>
      <c r="O17" s="6"/>
    </row>
    <row r="18" spans="1:15" s="2" customFormat="1" ht="18" customHeight="1" thickBot="1" x14ac:dyDescent="0.35">
      <c r="A18" s="8" t="s">
        <v>10</v>
      </c>
      <c r="B18" s="13">
        <v>0</v>
      </c>
      <c r="C18" s="11">
        <v>50000</v>
      </c>
      <c r="D18" s="14">
        <v>0</v>
      </c>
      <c r="E18" s="15">
        <f t="shared" ref="E18" si="1">SUM(B18:D18)</f>
        <v>50000</v>
      </c>
      <c r="N18" s="7"/>
      <c r="O18" s="7"/>
    </row>
    <row r="19" spans="1:15" s="2" customFormat="1" ht="61.5" customHeight="1" thickBot="1" x14ac:dyDescent="0.35">
      <c r="A19" s="18" t="s">
        <v>3</v>
      </c>
      <c r="B19" s="60" t="s">
        <v>273</v>
      </c>
      <c r="C19" s="61"/>
      <c r="D19" s="61"/>
      <c r="E19" s="62"/>
      <c r="N19" s="9"/>
      <c r="O19" s="9"/>
    </row>
    <row r="20" spans="1:15" s="2" customFormat="1" ht="13.5" customHeight="1" thickBot="1" x14ac:dyDescent="0.35">
      <c r="A20" s="30"/>
      <c r="B20" s="10"/>
      <c r="C20" s="10"/>
      <c r="D20" s="10"/>
      <c r="E20" s="31"/>
    </row>
    <row r="21" spans="1:15" s="2" customFormat="1" ht="24" customHeight="1" thickBot="1" x14ac:dyDescent="0.35">
      <c r="A21" s="45" t="s">
        <v>98</v>
      </c>
      <c r="B21" s="57"/>
      <c r="C21" s="57"/>
      <c r="D21" s="58"/>
      <c r="E21" s="59"/>
      <c r="F21" s="1"/>
      <c r="G21" s="1"/>
      <c r="H21" s="1"/>
    </row>
    <row r="22" spans="1:15" s="2" customFormat="1" ht="64.5" customHeight="1" thickBot="1" x14ac:dyDescent="0.35">
      <c r="A22" s="17" t="s">
        <v>5</v>
      </c>
      <c r="B22" s="48" t="s">
        <v>96</v>
      </c>
      <c r="C22" s="49"/>
      <c r="D22" s="49"/>
      <c r="E22" s="50"/>
      <c r="F22" s="1"/>
      <c r="G22" s="1"/>
      <c r="H22" s="1"/>
    </row>
    <row r="23" spans="1:15" s="2" customFormat="1" ht="22.5" customHeight="1" x14ac:dyDescent="0.3">
      <c r="A23" s="28" t="s">
        <v>19</v>
      </c>
      <c r="B23" s="22"/>
      <c r="C23" s="23"/>
      <c r="D23" s="23"/>
      <c r="E23" s="29">
        <v>5000</v>
      </c>
      <c r="F23" s="1"/>
      <c r="G23" s="1"/>
      <c r="H23" s="1"/>
    </row>
    <row r="24" spans="1:15" s="2" customFormat="1" ht="39.75" customHeight="1" thickBot="1" x14ac:dyDescent="0.35">
      <c r="A24" s="16" t="s">
        <v>6</v>
      </c>
      <c r="B24" s="51" t="s">
        <v>34</v>
      </c>
      <c r="C24" s="52"/>
      <c r="D24" s="52"/>
      <c r="E24" s="53"/>
      <c r="F24" s="1"/>
      <c r="G24" s="1"/>
      <c r="H24" s="1"/>
    </row>
    <row r="25" spans="1:15" s="2" customFormat="1" ht="18" customHeight="1" thickBot="1" x14ac:dyDescent="0.35">
      <c r="A25" s="21" t="s">
        <v>53</v>
      </c>
      <c r="B25" s="3" t="s">
        <v>0</v>
      </c>
      <c r="C25" s="3" t="s">
        <v>1</v>
      </c>
      <c r="D25" s="3" t="s">
        <v>2</v>
      </c>
      <c r="E25" s="4" t="s">
        <v>18</v>
      </c>
      <c r="N25" s="6"/>
      <c r="O25" s="6"/>
    </row>
    <row r="26" spans="1:15" s="2" customFormat="1" ht="18" customHeight="1" thickBot="1" x14ac:dyDescent="0.35">
      <c r="A26" s="8" t="s">
        <v>10</v>
      </c>
      <c r="B26" s="13">
        <v>0</v>
      </c>
      <c r="C26" s="11">
        <v>0</v>
      </c>
      <c r="D26" s="14">
        <v>5000</v>
      </c>
      <c r="E26" s="15">
        <f t="shared" ref="E26" si="2">SUM(B26:D26)</f>
        <v>5000</v>
      </c>
      <c r="N26" s="7"/>
      <c r="O26" s="7"/>
    </row>
    <row r="27" spans="1:15" s="2" customFormat="1" ht="80.25" customHeight="1" thickBot="1" x14ac:dyDescent="0.35">
      <c r="A27" s="18" t="s">
        <v>3</v>
      </c>
      <c r="B27" s="90" t="s">
        <v>316</v>
      </c>
      <c r="C27" s="95"/>
      <c r="D27" s="95"/>
      <c r="E27" s="96"/>
      <c r="N27" s="9"/>
      <c r="O27" s="9"/>
    </row>
    <row r="28" spans="1:15" s="2" customFormat="1" ht="13.5" customHeight="1" thickBot="1" x14ac:dyDescent="0.35">
      <c r="A28" s="30"/>
      <c r="B28" s="10"/>
      <c r="C28" s="10"/>
      <c r="D28" s="10"/>
      <c r="E28" s="31"/>
    </row>
    <row r="29" spans="1:15" s="2" customFormat="1" ht="24" customHeight="1" thickBot="1" x14ac:dyDescent="0.35">
      <c r="A29" s="45" t="s">
        <v>107</v>
      </c>
      <c r="B29" s="46"/>
      <c r="C29" s="46"/>
      <c r="D29" s="46"/>
      <c r="E29" s="47"/>
      <c r="F29" s="1"/>
      <c r="G29" s="1"/>
      <c r="H29" s="1"/>
    </row>
    <row r="30" spans="1:15" s="2" customFormat="1" ht="60.75" customHeight="1" thickBot="1" x14ac:dyDescent="0.35">
      <c r="A30" s="17" t="s">
        <v>5</v>
      </c>
      <c r="B30" s="48" t="s">
        <v>108</v>
      </c>
      <c r="C30" s="49"/>
      <c r="D30" s="49"/>
      <c r="E30" s="50"/>
      <c r="F30" s="1"/>
      <c r="G30" s="1"/>
      <c r="H30" s="1"/>
    </row>
    <row r="31" spans="1:15" s="2" customFormat="1" ht="22.5" customHeight="1" x14ac:dyDescent="0.3">
      <c r="A31" s="28" t="s">
        <v>19</v>
      </c>
      <c r="B31" s="22"/>
      <c r="C31" s="23"/>
      <c r="D31" s="23"/>
      <c r="E31" s="29">
        <v>10000</v>
      </c>
      <c r="F31" s="1"/>
      <c r="G31" s="1"/>
      <c r="H31" s="1"/>
    </row>
    <row r="32" spans="1:15" s="2" customFormat="1" ht="39.75" customHeight="1" thickBot="1" x14ac:dyDescent="0.35">
      <c r="A32" s="16" t="s">
        <v>6</v>
      </c>
      <c r="B32" s="51" t="s">
        <v>34</v>
      </c>
      <c r="C32" s="52"/>
      <c r="D32" s="52"/>
      <c r="E32" s="53"/>
      <c r="F32" s="1"/>
      <c r="G32" s="1"/>
      <c r="H32" s="1"/>
    </row>
    <row r="33" spans="1:15" s="2" customFormat="1" ht="18" customHeight="1" thickBot="1" x14ac:dyDescent="0.35">
      <c r="A33" s="21" t="s">
        <v>53</v>
      </c>
      <c r="B33" s="3" t="s">
        <v>0</v>
      </c>
      <c r="C33" s="3" t="s">
        <v>1</v>
      </c>
      <c r="D33" s="3" t="s">
        <v>2</v>
      </c>
      <c r="E33" s="4" t="s">
        <v>18</v>
      </c>
      <c r="N33" s="6"/>
      <c r="O33" s="6"/>
    </row>
    <row r="34" spans="1:15" s="2" customFormat="1" ht="18" customHeight="1" thickBot="1" x14ac:dyDescent="0.35">
      <c r="A34" s="8" t="s">
        <v>10</v>
      </c>
      <c r="B34" s="13">
        <v>0</v>
      </c>
      <c r="C34" s="11">
        <v>0</v>
      </c>
      <c r="D34" s="14">
        <v>10000</v>
      </c>
      <c r="E34" s="15">
        <f t="shared" ref="E34" si="3">SUM(B34:D34)</f>
        <v>10000</v>
      </c>
      <c r="N34" s="7"/>
      <c r="O34" s="7"/>
    </row>
    <row r="35" spans="1:15" s="2" customFormat="1" ht="66.75" customHeight="1" thickBot="1" x14ac:dyDescent="0.35">
      <c r="A35" s="18" t="s">
        <v>3</v>
      </c>
      <c r="B35" s="92" t="s">
        <v>274</v>
      </c>
      <c r="C35" s="93"/>
      <c r="D35" s="93"/>
      <c r="E35" s="94"/>
      <c r="N35" s="9"/>
      <c r="O35" s="9"/>
    </row>
    <row r="36" spans="1:15" s="2" customFormat="1" ht="13.5" customHeight="1" thickBot="1" x14ac:dyDescent="0.35">
      <c r="A36" s="30"/>
      <c r="B36" s="10"/>
      <c r="C36" s="10"/>
      <c r="D36" s="10"/>
      <c r="E36" s="31"/>
    </row>
    <row r="37" spans="1:15" s="2" customFormat="1" ht="24" customHeight="1" thickBot="1" x14ac:dyDescent="0.35">
      <c r="A37" s="45" t="s">
        <v>115</v>
      </c>
      <c r="B37" s="57"/>
      <c r="C37" s="57"/>
      <c r="D37" s="58"/>
      <c r="E37" s="59"/>
      <c r="F37" s="1"/>
      <c r="G37" s="1"/>
      <c r="H37" s="1"/>
    </row>
    <row r="38" spans="1:15" s="2" customFormat="1" ht="40.5" customHeight="1" thickBot="1" x14ac:dyDescent="0.35">
      <c r="A38" s="17" t="s">
        <v>5</v>
      </c>
      <c r="B38" s="48" t="s">
        <v>110</v>
      </c>
      <c r="C38" s="49"/>
      <c r="D38" s="49"/>
      <c r="E38" s="50"/>
      <c r="F38" s="1"/>
      <c r="G38" s="1"/>
      <c r="H38" s="1"/>
    </row>
    <row r="39" spans="1:15" s="2" customFormat="1" ht="22.5" customHeight="1" x14ac:dyDescent="0.3">
      <c r="A39" s="28" t="s">
        <v>19</v>
      </c>
      <c r="B39" s="22"/>
      <c r="C39" s="23"/>
      <c r="D39" s="23"/>
      <c r="E39" s="29">
        <v>10000</v>
      </c>
      <c r="F39" s="1"/>
      <c r="G39" s="1"/>
      <c r="H39" s="1"/>
    </row>
    <row r="40" spans="1:15" s="2" customFormat="1" ht="39.75" customHeight="1" thickBot="1" x14ac:dyDescent="0.35">
      <c r="A40" s="16" t="s">
        <v>6</v>
      </c>
      <c r="B40" s="51" t="s">
        <v>34</v>
      </c>
      <c r="C40" s="52"/>
      <c r="D40" s="52"/>
      <c r="E40" s="53"/>
      <c r="F40" s="1"/>
      <c r="G40" s="1"/>
      <c r="H40" s="1"/>
    </row>
    <row r="41" spans="1:15" s="2" customFormat="1" ht="18" customHeight="1" thickBot="1" x14ac:dyDescent="0.35">
      <c r="A41" s="21" t="s">
        <v>53</v>
      </c>
      <c r="B41" s="3" t="s">
        <v>0</v>
      </c>
      <c r="C41" s="3" t="s">
        <v>1</v>
      </c>
      <c r="D41" s="3" t="s">
        <v>2</v>
      </c>
      <c r="E41" s="4" t="s">
        <v>18</v>
      </c>
      <c r="N41" s="6"/>
      <c r="O41" s="6"/>
    </row>
    <row r="42" spans="1:15" s="2" customFormat="1" ht="18" customHeight="1" thickBot="1" x14ac:dyDescent="0.35">
      <c r="A42" s="8" t="s">
        <v>10</v>
      </c>
      <c r="B42" s="13">
        <v>0</v>
      </c>
      <c r="C42" s="11">
        <v>9930.35</v>
      </c>
      <c r="D42" s="14">
        <v>0</v>
      </c>
      <c r="E42" s="15">
        <f t="shared" ref="E42" si="4">SUM(B42:D42)</f>
        <v>9930.35</v>
      </c>
      <c r="N42" s="7"/>
      <c r="O42" s="7"/>
    </row>
    <row r="43" spans="1:15" s="2" customFormat="1" ht="43.5" customHeight="1" thickBot="1" x14ac:dyDescent="0.35">
      <c r="A43" s="18" t="s">
        <v>3</v>
      </c>
      <c r="B43" s="90" t="s">
        <v>259</v>
      </c>
      <c r="C43" s="95"/>
      <c r="D43" s="95"/>
      <c r="E43" s="96"/>
      <c r="N43" s="9"/>
      <c r="O43" s="9"/>
    </row>
    <row r="44" spans="1:15" s="2" customFormat="1" ht="13.5" customHeight="1" thickBot="1" x14ac:dyDescent="0.35">
      <c r="A44" s="30"/>
      <c r="B44" s="10"/>
      <c r="C44" s="10"/>
      <c r="D44" s="10"/>
      <c r="E44" s="31"/>
    </row>
    <row r="45" spans="1:15" s="2" customFormat="1" ht="24" customHeight="1" thickBot="1" x14ac:dyDescent="0.35">
      <c r="A45" s="45" t="s">
        <v>119</v>
      </c>
      <c r="B45" s="57"/>
      <c r="C45" s="57"/>
      <c r="D45" s="58"/>
      <c r="E45" s="59"/>
      <c r="F45" s="1"/>
      <c r="G45" s="1"/>
      <c r="H45" s="1"/>
    </row>
    <row r="46" spans="1:15" s="2" customFormat="1" ht="40.5" customHeight="1" thickBot="1" x14ac:dyDescent="0.35">
      <c r="A46" s="17" t="s">
        <v>5</v>
      </c>
      <c r="B46" s="48" t="s">
        <v>116</v>
      </c>
      <c r="C46" s="85"/>
      <c r="D46" s="85"/>
      <c r="E46" s="86"/>
      <c r="F46" s="1"/>
      <c r="G46" s="1"/>
      <c r="H46" s="1"/>
    </row>
    <row r="47" spans="1:15" s="2" customFormat="1" ht="22.5" customHeight="1" x14ac:dyDescent="0.3">
      <c r="A47" s="28" t="s">
        <v>19</v>
      </c>
      <c r="B47" s="22"/>
      <c r="C47" s="23"/>
      <c r="D47" s="23"/>
      <c r="E47" s="29">
        <v>5000</v>
      </c>
      <c r="F47" s="1"/>
      <c r="G47" s="1"/>
      <c r="H47" s="1"/>
    </row>
    <row r="48" spans="1:15" s="2" customFormat="1" ht="39.75" customHeight="1" thickBot="1" x14ac:dyDescent="0.35">
      <c r="A48" s="16" t="s">
        <v>6</v>
      </c>
      <c r="B48" s="51" t="s">
        <v>34</v>
      </c>
      <c r="C48" s="52"/>
      <c r="D48" s="52"/>
      <c r="E48" s="53"/>
      <c r="F48" s="1"/>
      <c r="G48" s="1"/>
      <c r="H48" s="1"/>
    </row>
    <row r="49" spans="1:15" s="2" customFormat="1" ht="18" customHeight="1" thickBot="1" x14ac:dyDescent="0.35">
      <c r="A49" s="21" t="s">
        <v>53</v>
      </c>
      <c r="B49" s="3" t="s">
        <v>0</v>
      </c>
      <c r="C49" s="3" t="s">
        <v>1</v>
      </c>
      <c r="D49" s="3" t="s">
        <v>2</v>
      </c>
      <c r="E49" s="4" t="s">
        <v>18</v>
      </c>
      <c r="N49" s="6"/>
      <c r="O49" s="6"/>
    </row>
    <row r="50" spans="1:15" s="2" customFormat="1" ht="18" customHeight="1" thickBot="1" x14ac:dyDescent="0.35">
      <c r="A50" s="8" t="s">
        <v>10</v>
      </c>
      <c r="B50" s="13">
        <v>0</v>
      </c>
      <c r="C50" s="11">
        <v>5000</v>
      </c>
      <c r="D50" s="14">
        <v>0</v>
      </c>
      <c r="E50" s="15">
        <f t="shared" ref="E50" si="5">SUM(B50:D50)</f>
        <v>5000</v>
      </c>
      <c r="N50" s="7"/>
      <c r="O50" s="7"/>
    </row>
    <row r="51" spans="1:15" s="2" customFormat="1" ht="45.75" customHeight="1" thickBot="1" x14ac:dyDescent="0.35">
      <c r="A51" s="18" t="s">
        <v>3</v>
      </c>
      <c r="B51" s="60" t="s">
        <v>281</v>
      </c>
      <c r="C51" s="61"/>
      <c r="D51" s="61"/>
      <c r="E51" s="62"/>
      <c r="N51" s="9"/>
      <c r="O51" s="9"/>
    </row>
    <row r="52" spans="1:15" s="2" customFormat="1" ht="13.5" customHeight="1" thickBot="1" x14ac:dyDescent="0.35">
      <c r="A52" s="30"/>
      <c r="B52" s="10"/>
      <c r="C52" s="10"/>
      <c r="D52" s="10"/>
      <c r="E52" s="31"/>
    </row>
    <row r="53" spans="1:15" s="2" customFormat="1" ht="24" customHeight="1" thickBot="1" x14ac:dyDescent="0.35">
      <c r="A53" s="45" t="s">
        <v>122</v>
      </c>
      <c r="B53" s="57"/>
      <c r="C53" s="57"/>
      <c r="D53" s="58"/>
      <c r="E53" s="59"/>
      <c r="F53" s="1"/>
      <c r="G53" s="1"/>
      <c r="H53" s="1"/>
    </row>
    <row r="54" spans="1:15" s="2" customFormat="1" ht="40.5" customHeight="1" thickBot="1" x14ac:dyDescent="0.35">
      <c r="A54" s="17" t="s">
        <v>5</v>
      </c>
      <c r="B54" s="48" t="s">
        <v>121</v>
      </c>
      <c r="C54" s="49"/>
      <c r="D54" s="49"/>
      <c r="E54" s="50"/>
      <c r="F54" s="1"/>
      <c r="G54" s="1"/>
      <c r="H54" s="1"/>
    </row>
    <row r="55" spans="1:15" s="2" customFormat="1" ht="22.5" customHeight="1" x14ac:dyDescent="0.3">
      <c r="A55" s="28" t="s">
        <v>19</v>
      </c>
      <c r="B55" s="22"/>
      <c r="C55" s="23"/>
      <c r="D55" s="23"/>
      <c r="E55" s="29">
        <v>10000</v>
      </c>
      <c r="F55" s="1"/>
      <c r="G55" s="1"/>
      <c r="H55" s="1"/>
    </row>
    <row r="56" spans="1:15" s="2" customFormat="1" ht="39.75" customHeight="1" thickBot="1" x14ac:dyDescent="0.35">
      <c r="A56" s="16" t="s">
        <v>6</v>
      </c>
      <c r="B56" s="51" t="s">
        <v>34</v>
      </c>
      <c r="C56" s="52"/>
      <c r="D56" s="52"/>
      <c r="E56" s="53"/>
      <c r="F56" s="1"/>
      <c r="G56" s="1"/>
      <c r="H56" s="1"/>
    </row>
    <row r="57" spans="1:15" s="2" customFormat="1" ht="18" customHeight="1" thickBot="1" x14ac:dyDescent="0.35">
      <c r="A57" s="21" t="s">
        <v>53</v>
      </c>
      <c r="B57" s="3" t="s">
        <v>0</v>
      </c>
      <c r="C57" s="3" t="s">
        <v>1</v>
      </c>
      <c r="D57" s="3" t="s">
        <v>2</v>
      </c>
      <c r="E57" s="4" t="s">
        <v>18</v>
      </c>
      <c r="N57" s="6"/>
      <c r="O57" s="6"/>
    </row>
    <row r="58" spans="1:15" s="2" customFormat="1" ht="18" customHeight="1" thickBot="1" x14ac:dyDescent="0.35">
      <c r="A58" s="8" t="s">
        <v>10</v>
      </c>
      <c r="B58" s="13">
        <v>0</v>
      </c>
      <c r="C58" s="11">
        <v>10000</v>
      </c>
      <c r="D58" s="14">
        <v>0</v>
      </c>
      <c r="E58" s="15">
        <f t="shared" ref="E58" si="6">SUM(B58:D58)</f>
        <v>10000</v>
      </c>
      <c r="N58" s="7"/>
      <c r="O58" s="7"/>
    </row>
    <row r="59" spans="1:15" s="2" customFormat="1" ht="42" customHeight="1" thickBot="1" x14ac:dyDescent="0.35">
      <c r="A59" s="18" t="s">
        <v>3</v>
      </c>
      <c r="B59" s="60" t="s">
        <v>261</v>
      </c>
      <c r="C59" s="61"/>
      <c r="D59" s="61"/>
      <c r="E59" s="62"/>
      <c r="N59" s="9"/>
      <c r="O59" s="9"/>
    </row>
    <row r="60" spans="1:15" s="2" customFormat="1" ht="13.5" customHeight="1" thickBot="1" x14ac:dyDescent="0.35">
      <c r="A60" s="30"/>
      <c r="B60" s="10"/>
      <c r="C60" s="10"/>
      <c r="D60" s="10"/>
      <c r="E60" s="31"/>
    </row>
    <row r="61" spans="1:15" s="2" customFormat="1" ht="24" customHeight="1" thickBot="1" x14ac:dyDescent="0.35">
      <c r="A61" s="45" t="s">
        <v>125</v>
      </c>
      <c r="B61" s="57"/>
      <c r="C61" s="57"/>
      <c r="D61" s="58"/>
      <c r="E61" s="59"/>
      <c r="F61" s="1"/>
      <c r="G61" s="1"/>
      <c r="H61" s="1"/>
    </row>
    <row r="62" spans="1:15" s="2" customFormat="1" ht="57" customHeight="1" thickBot="1" x14ac:dyDescent="0.35">
      <c r="A62" s="17" t="s">
        <v>5</v>
      </c>
      <c r="B62" s="48" t="s">
        <v>124</v>
      </c>
      <c r="C62" s="85"/>
      <c r="D62" s="85"/>
      <c r="E62" s="86"/>
      <c r="F62" s="1"/>
      <c r="G62" s="1"/>
      <c r="H62" s="1"/>
    </row>
    <row r="63" spans="1:15" s="2" customFormat="1" ht="22.5" customHeight="1" x14ac:dyDescent="0.3">
      <c r="A63" s="28" t="s">
        <v>19</v>
      </c>
      <c r="B63" s="22"/>
      <c r="C63" s="23"/>
      <c r="D63" s="23"/>
      <c r="E63" s="29">
        <v>10000</v>
      </c>
      <c r="F63" s="1"/>
      <c r="G63" s="1"/>
      <c r="H63" s="1"/>
    </row>
    <row r="64" spans="1:15" s="2" customFormat="1" ht="39.75" customHeight="1" thickBot="1" x14ac:dyDescent="0.35">
      <c r="A64" s="16" t="s">
        <v>6</v>
      </c>
      <c r="B64" s="51" t="s">
        <v>34</v>
      </c>
      <c r="C64" s="52"/>
      <c r="D64" s="52"/>
      <c r="E64" s="53"/>
      <c r="F64" s="1"/>
      <c r="G64" s="1"/>
      <c r="H64" s="1"/>
    </row>
    <row r="65" spans="1:15" s="2" customFormat="1" ht="18" customHeight="1" thickBot="1" x14ac:dyDescent="0.35">
      <c r="A65" s="21" t="s">
        <v>53</v>
      </c>
      <c r="B65" s="3" t="s">
        <v>0</v>
      </c>
      <c r="C65" s="3" t="s">
        <v>1</v>
      </c>
      <c r="D65" s="3" t="s">
        <v>2</v>
      </c>
      <c r="E65" s="4" t="s">
        <v>18</v>
      </c>
      <c r="N65" s="6"/>
      <c r="O65" s="6"/>
    </row>
    <row r="66" spans="1:15" s="2" customFormat="1" ht="18" customHeight="1" thickBot="1" x14ac:dyDescent="0.35">
      <c r="A66" s="8" t="s">
        <v>10</v>
      </c>
      <c r="B66" s="13">
        <v>0</v>
      </c>
      <c r="C66" s="11">
        <v>0</v>
      </c>
      <c r="D66" s="14">
        <v>10000</v>
      </c>
      <c r="E66" s="15">
        <f t="shared" ref="E66" si="7">SUM(B66:D66)</f>
        <v>10000</v>
      </c>
      <c r="N66" s="7"/>
      <c r="O66" s="7"/>
    </row>
    <row r="67" spans="1:15" s="2" customFormat="1" ht="83.25" customHeight="1" thickBot="1" x14ac:dyDescent="0.35">
      <c r="A67" s="18" t="s">
        <v>3</v>
      </c>
      <c r="B67" s="90" t="s">
        <v>318</v>
      </c>
      <c r="C67" s="95"/>
      <c r="D67" s="95"/>
      <c r="E67" s="96"/>
      <c r="N67" s="9"/>
      <c r="O67" s="9"/>
    </row>
    <row r="68" spans="1:15" s="2" customFormat="1" ht="13.5" customHeight="1" thickBot="1" x14ac:dyDescent="0.35">
      <c r="A68" s="30"/>
      <c r="B68" s="10"/>
      <c r="C68" s="10"/>
      <c r="D68" s="10"/>
      <c r="E68" s="31"/>
    </row>
    <row r="69" spans="1:15" s="2" customFormat="1" ht="24" customHeight="1" thickBot="1" x14ac:dyDescent="0.35">
      <c r="A69" s="45" t="s">
        <v>129</v>
      </c>
      <c r="B69" s="57"/>
      <c r="C69" s="57"/>
      <c r="D69" s="58"/>
      <c r="E69" s="59"/>
      <c r="F69" s="1"/>
      <c r="G69" s="1"/>
      <c r="H69" s="1"/>
    </row>
    <row r="70" spans="1:15" s="2" customFormat="1" ht="41.25" customHeight="1" thickBot="1" x14ac:dyDescent="0.35">
      <c r="A70" s="17" t="s">
        <v>5</v>
      </c>
      <c r="B70" s="48" t="s">
        <v>127</v>
      </c>
      <c r="C70" s="85"/>
      <c r="D70" s="85"/>
      <c r="E70" s="86"/>
      <c r="F70" s="1"/>
      <c r="G70" s="1"/>
      <c r="H70" s="1"/>
    </row>
    <row r="71" spans="1:15" s="2" customFormat="1" ht="22.5" customHeight="1" x14ac:dyDescent="0.3">
      <c r="A71" s="28" t="s">
        <v>19</v>
      </c>
      <c r="B71" s="22"/>
      <c r="C71" s="23"/>
      <c r="D71" s="23"/>
      <c r="E71" s="29">
        <v>15000</v>
      </c>
      <c r="F71" s="1"/>
      <c r="G71" s="1"/>
      <c r="H71" s="1"/>
    </row>
    <row r="72" spans="1:15" s="2" customFormat="1" ht="39.75" customHeight="1" thickBot="1" x14ac:dyDescent="0.35">
      <c r="A72" s="16" t="s">
        <v>6</v>
      </c>
      <c r="B72" s="51" t="s">
        <v>34</v>
      </c>
      <c r="C72" s="52"/>
      <c r="D72" s="52"/>
      <c r="E72" s="53"/>
      <c r="F72" s="1"/>
      <c r="G72" s="1"/>
      <c r="H72" s="1"/>
    </row>
    <row r="73" spans="1:15" s="2" customFormat="1" ht="18" customHeight="1" thickBot="1" x14ac:dyDescent="0.35">
      <c r="A73" s="21" t="s">
        <v>53</v>
      </c>
      <c r="B73" s="3" t="s">
        <v>0</v>
      </c>
      <c r="C73" s="3" t="s">
        <v>1</v>
      </c>
      <c r="D73" s="3" t="s">
        <v>2</v>
      </c>
      <c r="E73" s="4" t="s">
        <v>18</v>
      </c>
      <c r="N73" s="6"/>
      <c r="O73" s="6"/>
    </row>
    <row r="74" spans="1:15" s="2" customFormat="1" ht="18" customHeight="1" thickBot="1" x14ac:dyDescent="0.35">
      <c r="A74" s="8" t="s">
        <v>10</v>
      </c>
      <c r="B74" s="13">
        <v>0</v>
      </c>
      <c r="C74" s="11">
        <v>15000</v>
      </c>
      <c r="D74" s="14">
        <v>0</v>
      </c>
      <c r="E74" s="15">
        <f t="shared" ref="E74" si="8">SUM(B74:D74)</f>
        <v>15000</v>
      </c>
      <c r="N74" s="7"/>
      <c r="O74" s="7"/>
    </row>
    <row r="75" spans="1:15" s="2" customFormat="1" ht="38.25" customHeight="1" thickBot="1" x14ac:dyDescent="0.35">
      <c r="A75" s="18" t="s">
        <v>3</v>
      </c>
      <c r="B75" s="60" t="s">
        <v>280</v>
      </c>
      <c r="C75" s="61"/>
      <c r="D75" s="61"/>
      <c r="E75" s="62"/>
      <c r="N75" s="9"/>
      <c r="O75" s="9"/>
    </row>
    <row r="76" spans="1:15" s="2" customFormat="1" ht="13.5" customHeight="1" thickBot="1" x14ac:dyDescent="0.35">
      <c r="A76" s="30"/>
      <c r="B76" s="10"/>
      <c r="C76" s="10"/>
      <c r="D76" s="10"/>
      <c r="E76" s="31"/>
    </row>
    <row r="77" spans="1:15" s="2" customFormat="1" ht="24" customHeight="1" thickBot="1" x14ac:dyDescent="0.35">
      <c r="A77" s="45" t="s">
        <v>317</v>
      </c>
      <c r="B77" s="57"/>
      <c r="C77" s="57"/>
      <c r="D77" s="58"/>
      <c r="E77" s="59"/>
      <c r="F77" s="1"/>
      <c r="G77" s="1"/>
      <c r="H77" s="1"/>
    </row>
    <row r="78" spans="1:15" s="2" customFormat="1" ht="36.75" customHeight="1" thickBot="1" x14ac:dyDescent="0.35">
      <c r="A78" s="17" t="s">
        <v>5</v>
      </c>
      <c r="B78" s="48" t="s">
        <v>130</v>
      </c>
      <c r="C78" s="85"/>
      <c r="D78" s="85"/>
      <c r="E78" s="86"/>
      <c r="F78" s="1"/>
      <c r="G78" s="1"/>
      <c r="H78" s="1"/>
    </row>
    <row r="79" spans="1:15" s="2" customFormat="1" ht="22.5" customHeight="1" x14ac:dyDescent="0.3">
      <c r="A79" s="28" t="s">
        <v>19</v>
      </c>
      <c r="B79" s="22"/>
      <c r="C79" s="23"/>
      <c r="D79" s="23"/>
      <c r="E79" s="29">
        <v>15000</v>
      </c>
      <c r="F79" s="1"/>
      <c r="G79" s="1"/>
      <c r="H79" s="1"/>
    </row>
    <row r="80" spans="1:15" s="2" customFormat="1" ht="39.75" customHeight="1" thickBot="1" x14ac:dyDescent="0.35">
      <c r="A80" s="16" t="s">
        <v>6</v>
      </c>
      <c r="B80" s="51" t="s">
        <v>34</v>
      </c>
      <c r="C80" s="52"/>
      <c r="D80" s="52"/>
      <c r="E80" s="53"/>
      <c r="F80" s="1"/>
      <c r="G80" s="1"/>
      <c r="H80" s="1"/>
    </row>
    <row r="81" spans="1:15" s="2" customFormat="1" ht="18" customHeight="1" thickBot="1" x14ac:dyDescent="0.35">
      <c r="A81" s="21" t="s">
        <v>53</v>
      </c>
      <c r="B81" s="3" t="s">
        <v>0</v>
      </c>
      <c r="C81" s="3" t="s">
        <v>1</v>
      </c>
      <c r="D81" s="3" t="s">
        <v>2</v>
      </c>
      <c r="E81" s="4" t="s">
        <v>18</v>
      </c>
      <c r="N81" s="6"/>
      <c r="O81" s="6"/>
    </row>
    <row r="82" spans="1:15" s="2" customFormat="1" ht="18" customHeight="1" thickBot="1" x14ac:dyDescent="0.35">
      <c r="A82" s="8" t="s">
        <v>10</v>
      </c>
      <c r="B82" s="13">
        <v>0</v>
      </c>
      <c r="C82" s="11">
        <v>0</v>
      </c>
      <c r="D82" s="14">
        <v>15000</v>
      </c>
      <c r="E82" s="15">
        <f t="shared" ref="E82" si="9">SUM(B82:D82)</f>
        <v>15000</v>
      </c>
      <c r="N82" s="7"/>
      <c r="O82" s="7"/>
    </row>
    <row r="83" spans="1:15" s="2" customFormat="1" ht="81.75" customHeight="1" thickBot="1" x14ac:dyDescent="0.35">
      <c r="A83" s="18" t="s">
        <v>3</v>
      </c>
      <c r="B83" s="90" t="s">
        <v>320</v>
      </c>
      <c r="C83" s="95"/>
      <c r="D83" s="95"/>
      <c r="E83" s="96"/>
      <c r="N83" s="9"/>
      <c r="O83" s="9"/>
    </row>
    <row r="84" spans="1:15" s="2" customFormat="1" ht="13.5" customHeight="1" thickBot="1" x14ac:dyDescent="0.35">
      <c r="A84" s="30"/>
      <c r="B84" s="10"/>
      <c r="C84" s="10"/>
      <c r="D84" s="10"/>
      <c r="E84" s="31"/>
    </row>
    <row r="85" spans="1:15" s="2" customFormat="1" ht="24" customHeight="1" thickBot="1" x14ac:dyDescent="0.35">
      <c r="A85" s="45" t="s">
        <v>71</v>
      </c>
      <c r="B85" s="57"/>
      <c r="C85" s="57"/>
      <c r="D85" s="58"/>
      <c r="E85" s="59"/>
      <c r="F85" s="1"/>
      <c r="G85" s="1"/>
      <c r="H85" s="1"/>
    </row>
    <row r="86" spans="1:15" s="2" customFormat="1" ht="40.5" customHeight="1" thickBot="1" x14ac:dyDescent="0.35">
      <c r="A86" s="17" t="s">
        <v>5</v>
      </c>
      <c r="B86" s="48" t="s">
        <v>137</v>
      </c>
      <c r="C86" s="85"/>
      <c r="D86" s="85"/>
      <c r="E86" s="86"/>
      <c r="F86" s="1"/>
      <c r="G86" s="1"/>
      <c r="H86" s="1"/>
    </row>
    <row r="87" spans="1:15" s="2" customFormat="1" ht="22.5" customHeight="1" x14ac:dyDescent="0.3">
      <c r="A87" s="28" t="s">
        <v>19</v>
      </c>
      <c r="B87" s="22"/>
      <c r="C87" s="23"/>
      <c r="D87" s="23"/>
      <c r="E87" s="29">
        <v>110372.22</v>
      </c>
      <c r="F87" s="1"/>
      <c r="G87" s="1"/>
      <c r="H87" s="1"/>
    </row>
    <row r="88" spans="1:15" s="2" customFormat="1" ht="39.75" customHeight="1" thickBot="1" x14ac:dyDescent="0.35">
      <c r="A88" s="16" t="s">
        <v>6</v>
      </c>
      <c r="B88" s="76" t="s">
        <v>9</v>
      </c>
      <c r="C88" s="77"/>
      <c r="D88" s="77"/>
      <c r="E88" s="78"/>
      <c r="F88" s="1"/>
      <c r="G88" s="1"/>
      <c r="H88" s="1"/>
    </row>
    <row r="89" spans="1:15" s="2" customFormat="1" ht="18" customHeight="1" thickBot="1" x14ac:dyDescent="0.35">
      <c r="A89" s="21" t="s">
        <v>53</v>
      </c>
      <c r="B89" s="3" t="s">
        <v>0</v>
      </c>
      <c r="C89" s="3" t="s">
        <v>1</v>
      </c>
      <c r="D89" s="3" t="s">
        <v>2</v>
      </c>
      <c r="E89" s="4" t="s">
        <v>18</v>
      </c>
      <c r="N89" s="6"/>
      <c r="O89" s="6"/>
    </row>
    <row r="90" spans="1:15" s="2" customFormat="1" ht="18" customHeight="1" thickBot="1" x14ac:dyDescent="0.35">
      <c r="A90" s="8" t="s">
        <v>10</v>
      </c>
      <c r="B90" s="13">
        <v>0</v>
      </c>
      <c r="C90" s="11">
        <v>110372.22</v>
      </c>
      <c r="D90" s="14">
        <v>0</v>
      </c>
      <c r="E90" s="15">
        <f t="shared" ref="E90" si="10">SUM(B90:D90)</f>
        <v>110372.22</v>
      </c>
      <c r="N90" s="7"/>
      <c r="O90" s="7"/>
    </row>
    <row r="91" spans="1:15" s="2" customFormat="1" ht="69.75" customHeight="1" thickBot="1" x14ac:dyDescent="0.35">
      <c r="A91" s="18" t="s">
        <v>3</v>
      </c>
      <c r="B91" s="110" t="s">
        <v>297</v>
      </c>
      <c r="C91" s="111"/>
      <c r="D91" s="111"/>
      <c r="E91" s="112"/>
      <c r="N91" s="9"/>
      <c r="O91" s="9"/>
    </row>
    <row r="92" spans="1:15" s="2" customFormat="1" ht="13.5" customHeight="1" thickBot="1" x14ac:dyDescent="0.35">
      <c r="A92" s="30"/>
      <c r="B92" s="10"/>
      <c r="C92" s="10"/>
      <c r="D92" s="10"/>
      <c r="E92" s="31"/>
    </row>
    <row r="93" spans="1:15" s="2" customFormat="1" ht="24" customHeight="1" thickBot="1" x14ac:dyDescent="0.35">
      <c r="A93" s="45" t="s">
        <v>80</v>
      </c>
      <c r="B93" s="57"/>
      <c r="C93" s="57"/>
      <c r="D93" s="58"/>
      <c r="E93" s="59"/>
      <c r="F93" s="1"/>
      <c r="G93" s="1"/>
      <c r="H93" s="1"/>
    </row>
    <row r="94" spans="1:15" s="2" customFormat="1" ht="61.5" customHeight="1" thickBot="1" x14ac:dyDescent="0.35">
      <c r="A94" s="17" t="s">
        <v>5</v>
      </c>
      <c r="B94" s="48" t="s">
        <v>152</v>
      </c>
      <c r="C94" s="49"/>
      <c r="D94" s="49"/>
      <c r="E94" s="50"/>
      <c r="F94" s="1"/>
      <c r="G94" s="1"/>
      <c r="H94" s="1"/>
    </row>
    <row r="95" spans="1:15" s="2" customFormat="1" ht="22.5" customHeight="1" x14ac:dyDescent="0.3">
      <c r="A95" s="28" t="s">
        <v>19</v>
      </c>
      <c r="B95" s="22"/>
      <c r="C95" s="23"/>
      <c r="D95" s="23"/>
      <c r="E95" s="29">
        <v>86850</v>
      </c>
      <c r="F95" s="1"/>
      <c r="G95" s="1"/>
      <c r="H95" s="1"/>
    </row>
    <row r="96" spans="1:15" s="2" customFormat="1" ht="39.75" customHeight="1" thickBot="1" x14ac:dyDescent="0.35">
      <c r="A96" s="16" t="s">
        <v>6</v>
      </c>
      <c r="B96" s="51" t="s">
        <v>9</v>
      </c>
      <c r="C96" s="52"/>
      <c r="D96" s="52"/>
      <c r="E96" s="53"/>
      <c r="F96" s="1"/>
      <c r="G96" s="1"/>
      <c r="H96" s="1"/>
    </row>
    <row r="97" spans="1:15" s="2" customFormat="1" ht="18" customHeight="1" thickBot="1" x14ac:dyDescent="0.35">
      <c r="A97" s="21" t="s">
        <v>53</v>
      </c>
      <c r="B97" s="3" t="s">
        <v>0</v>
      </c>
      <c r="C97" s="3" t="s">
        <v>1</v>
      </c>
      <c r="D97" s="3" t="s">
        <v>2</v>
      </c>
      <c r="E97" s="4" t="s">
        <v>18</v>
      </c>
      <c r="N97" s="6"/>
      <c r="O97" s="6"/>
    </row>
    <row r="98" spans="1:15" s="2" customFormat="1" ht="18" customHeight="1" thickBot="1" x14ac:dyDescent="0.35">
      <c r="A98" s="8" t="s">
        <v>10</v>
      </c>
      <c r="B98" s="13">
        <v>86850</v>
      </c>
      <c r="C98" s="11">
        <v>0</v>
      </c>
      <c r="D98" s="14">
        <v>0</v>
      </c>
      <c r="E98" s="15">
        <f t="shared" ref="E98" si="11">SUM(B98:D98)</f>
        <v>86850</v>
      </c>
      <c r="N98" s="7"/>
      <c r="O98" s="7"/>
    </row>
    <row r="99" spans="1:15" s="2" customFormat="1" ht="43.5" customHeight="1" thickBot="1" x14ac:dyDescent="0.35">
      <c r="A99" s="18" t="s">
        <v>3</v>
      </c>
      <c r="B99" s="60" t="s">
        <v>247</v>
      </c>
      <c r="C99" s="61"/>
      <c r="D99" s="61"/>
      <c r="E99" s="62"/>
      <c r="N99" s="9"/>
      <c r="O99" s="9"/>
    </row>
    <row r="100" spans="1:15" s="2" customFormat="1" ht="13.5" customHeight="1" thickBot="1" x14ac:dyDescent="0.35">
      <c r="A100" s="30"/>
      <c r="B100" s="10"/>
      <c r="C100" s="10"/>
      <c r="D100" s="10"/>
      <c r="E100" s="31"/>
    </row>
    <row r="101" spans="1:15" s="2" customFormat="1" ht="24" customHeight="1" thickBot="1" x14ac:dyDescent="0.35">
      <c r="A101" s="45" t="s">
        <v>173</v>
      </c>
      <c r="B101" s="57"/>
      <c r="C101" s="57"/>
      <c r="D101" s="58"/>
      <c r="E101" s="59"/>
      <c r="F101" s="1"/>
      <c r="G101" s="1"/>
      <c r="H101" s="1"/>
    </row>
    <row r="102" spans="1:15" s="2" customFormat="1" ht="61.5" customHeight="1" thickBot="1" x14ac:dyDescent="0.35">
      <c r="A102" s="17" t="s">
        <v>5</v>
      </c>
      <c r="B102" s="48" t="s">
        <v>169</v>
      </c>
      <c r="C102" s="85"/>
      <c r="D102" s="85"/>
      <c r="E102" s="86"/>
      <c r="F102" s="1"/>
      <c r="G102" s="1"/>
      <c r="H102" s="1"/>
    </row>
    <row r="103" spans="1:15" s="2" customFormat="1" ht="22.5" customHeight="1" x14ac:dyDescent="0.3">
      <c r="A103" s="28" t="s">
        <v>19</v>
      </c>
      <c r="B103" s="22"/>
      <c r="C103" s="23"/>
      <c r="D103" s="23"/>
      <c r="E103" s="29">
        <v>10000</v>
      </c>
      <c r="F103" s="1"/>
      <c r="G103" s="1"/>
      <c r="H103" s="1"/>
    </row>
    <row r="104" spans="1:15" s="2" customFormat="1" ht="39.75" customHeight="1" thickBot="1" x14ac:dyDescent="0.35">
      <c r="A104" s="16" t="s">
        <v>6</v>
      </c>
      <c r="B104" s="76" t="s">
        <v>37</v>
      </c>
      <c r="C104" s="77"/>
      <c r="D104" s="77"/>
      <c r="E104" s="78"/>
      <c r="F104" s="1"/>
      <c r="G104" s="1"/>
      <c r="H104" s="1"/>
    </row>
    <row r="105" spans="1:15" s="2" customFormat="1" ht="18" customHeight="1" thickBot="1" x14ac:dyDescent="0.35">
      <c r="A105" s="21" t="s">
        <v>53</v>
      </c>
      <c r="B105" s="3" t="s">
        <v>0</v>
      </c>
      <c r="C105" s="3" t="s">
        <v>1</v>
      </c>
      <c r="D105" s="3" t="s">
        <v>2</v>
      </c>
      <c r="E105" s="4" t="s">
        <v>18</v>
      </c>
      <c r="N105" s="6"/>
      <c r="O105" s="6"/>
    </row>
    <row r="106" spans="1:15" s="2" customFormat="1" ht="18" customHeight="1" thickBot="1" x14ac:dyDescent="0.35">
      <c r="A106" s="8" t="s">
        <v>10</v>
      </c>
      <c r="B106" s="13">
        <v>10000</v>
      </c>
      <c r="C106" s="11">
        <v>0</v>
      </c>
      <c r="D106" s="14">
        <v>0</v>
      </c>
      <c r="E106" s="15">
        <f t="shared" ref="E106" si="12">SUM(B106:D106)</f>
        <v>10000</v>
      </c>
      <c r="N106" s="7"/>
      <c r="O106" s="7"/>
    </row>
    <row r="107" spans="1:15" s="2" customFormat="1" ht="43.5" customHeight="1" thickBot="1" x14ac:dyDescent="0.35">
      <c r="A107" s="18" t="s">
        <v>3</v>
      </c>
      <c r="B107" s="60" t="s">
        <v>249</v>
      </c>
      <c r="C107" s="61"/>
      <c r="D107" s="61"/>
      <c r="E107" s="62"/>
      <c r="N107" s="9"/>
      <c r="O107" s="9"/>
    </row>
    <row r="108" spans="1:15" s="2" customFormat="1" ht="13.5" customHeight="1" thickBot="1" x14ac:dyDescent="0.35">
      <c r="A108" s="30"/>
      <c r="B108" s="10"/>
      <c r="C108" s="10"/>
      <c r="D108" s="10"/>
      <c r="E108" s="31"/>
    </row>
    <row r="109" spans="1:15" s="2" customFormat="1" ht="24" customHeight="1" thickBot="1" x14ac:dyDescent="0.35">
      <c r="A109" s="45" t="s">
        <v>191</v>
      </c>
      <c r="B109" s="57"/>
      <c r="C109" s="57"/>
      <c r="D109" s="58"/>
      <c r="E109" s="59"/>
      <c r="F109" s="1"/>
      <c r="G109" s="1"/>
      <c r="H109" s="1"/>
    </row>
    <row r="110" spans="1:15" s="2" customFormat="1" ht="60.75" customHeight="1" thickBot="1" x14ac:dyDescent="0.35">
      <c r="A110" s="17" t="s">
        <v>5</v>
      </c>
      <c r="B110" s="48" t="s">
        <v>188</v>
      </c>
      <c r="C110" s="85"/>
      <c r="D110" s="85"/>
      <c r="E110" s="86"/>
      <c r="F110" s="1"/>
      <c r="G110" s="1"/>
      <c r="H110" s="1"/>
    </row>
    <row r="111" spans="1:15" s="2" customFormat="1" ht="22.5" customHeight="1" x14ac:dyDescent="0.3">
      <c r="A111" s="28" t="s">
        <v>19</v>
      </c>
      <c r="B111" s="22"/>
      <c r="C111" s="23"/>
      <c r="D111" s="23"/>
      <c r="E111" s="29">
        <v>5000</v>
      </c>
      <c r="F111" s="1"/>
      <c r="G111" s="1"/>
      <c r="H111" s="1"/>
    </row>
    <row r="112" spans="1:15" s="2" customFormat="1" ht="39.75" customHeight="1" thickBot="1" x14ac:dyDescent="0.35">
      <c r="A112" s="16" t="s">
        <v>6</v>
      </c>
      <c r="B112" s="51" t="s">
        <v>42</v>
      </c>
      <c r="C112" s="52"/>
      <c r="D112" s="52"/>
      <c r="E112" s="53"/>
      <c r="F112" s="1"/>
      <c r="G112" s="1"/>
      <c r="H112" s="1"/>
    </row>
    <row r="113" spans="1:15" s="2" customFormat="1" ht="18" customHeight="1" thickBot="1" x14ac:dyDescent="0.35">
      <c r="A113" s="21" t="s">
        <v>53</v>
      </c>
      <c r="B113" s="3" t="s">
        <v>0</v>
      </c>
      <c r="C113" s="3" t="s">
        <v>1</v>
      </c>
      <c r="D113" s="3" t="s">
        <v>2</v>
      </c>
      <c r="E113" s="4" t="s">
        <v>18</v>
      </c>
      <c r="N113" s="6"/>
      <c r="O113" s="6"/>
    </row>
    <row r="114" spans="1:15" s="2" customFormat="1" ht="18" customHeight="1" thickBot="1" x14ac:dyDescent="0.35">
      <c r="A114" s="8" t="s">
        <v>10</v>
      </c>
      <c r="B114" s="13">
        <v>5000</v>
      </c>
      <c r="C114" s="11">
        <v>0</v>
      </c>
      <c r="D114" s="14">
        <v>0</v>
      </c>
      <c r="E114" s="15">
        <f t="shared" ref="E114" si="13">SUM(B114:D114)</f>
        <v>5000</v>
      </c>
      <c r="N114" s="7"/>
      <c r="O114" s="7"/>
    </row>
    <row r="115" spans="1:15" s="2" customFormat="1" ht="59.25" customHeight="1" thickBot="1" x14ac:dyDescent="0.35">
      <c r="A115" s="18" t="s">
        <v>3</v>
      </c>
      <c r="B115" s="60" t="s">
        <v>246</v>
      </c>
      <c r="C115" s="61"/>
      <c r="D115" s="61"/>
      <c r="E115" s="62"/>
      <c r="N115" s="9"/>
      <c r="O115" s="9"/>
    </row>
    <row r="116" spans="1:15" s="2" customFormat="1" ht="13.5" customHeight="1" thickBot="1" x14ac:dyDescent="0.35">
      <c r="A116" s="30"/>
      <c r="B116" s="10"/>
      <c r="C116" s="10"/>
      <c r="D116" s="10"/>
      <c r="E116" s="31"/>
    </row>
    <row r="117" spans="1:15" s="2" customFormat="1" ht="24" customHeight="1" thickBot="1" x14ac:dyDescent="0.35">
      <c r="A117" s="45" t="s">
        <v>205</v>
      </c>
      <c r="B117" s="57"/>
      <c r="C117" s="57"/>
      <c r="D117" s="58"/>
      <c r="E117" s="59"/>
      <c r="F117" s="1"/>
      <c r="G117" s="1"/>
      <c r="H117" s="1"/>
    </row>
    <row r="118" spans="1:15" s="2" customFormat="1" ht="79.5" customHeight="1" thickBot="1" x14ac:dyDescent="0.35">
      <c r="A118" s="17" t="s">
        <v>5</v>
      </c>
      <c r="B118" s="116" t="s">
        <v>206</v>
      </c>
      <c r="C118" s="117"/>
      <c r="D118" s="117"/>
      <c r="E118" s="118"/>
      <c r="F118" s="1"/>
      <c r="G118" s="1"/>
      <c r="H118" s="1"/>
    </row>
    <row r="119" spans="1:15" s="2" customFormat="1" ht="22.5" customHeight="1" x14ac:dyDescent="0.3">
      <c r="A119" s="28" t="s">
        <v>19</v>
      </c>
      <c r="B119" s="22"/>
      <c r="C119" s="23"/>
      <c r="D119" s="23"/>
      <c r="E119" s="29">
        <v>5000</v>
      </c>
      <c r="F119" s="1"/>
      <c r="G119" s="1"/>
      <c r="H119" s="1"/>
    </row>
    <row r="120" spans="1:15" s="2" customFormat="1" ht="39.75" customHeight="1" thickBot="1" x14ac:dyDescent="0.35">
      <c r="A120" s="16" t="s">
        <v>6</v>
      </c>
      <c r="B120" s="51" t="s">
        <v>42</v>
      </c>
      <c r="C120" s="52"/>
      <c r="D120" s="52"/>
      <c r="E120" s="53"/>
      <c r="F120" s="1"/>
      <c r="G120" s="1"/>
      <c r="H120" s="1"/>
    </row>
    <row r="121" spans="1:15" s="2" customFormat="1" ht="18" customHeight="1" thickBot="1" x14ac:dyDescent="0.35">
      <c r="A121" s="21" t="s">
        <v>53</v>
      </c>
      <c r="B121" s="3" t="s">
        <v>0</v>
      </c>
      <c r="C121" s="3" t="s">
        <v>1</v>
      </c>
      <c r="D121" s="3" t="s">
        <v>2</v>
      </c>
      <c r="E121" s="4" t="s">
        <v>18</v>
      </c>
      <c r="N121" s="6"/>
      <c r="O121" s="6"/>
    </row>
    <row r="122" spans="1:15" s="2" customFormat="1" ht="18" customHeight="1" thickBot="1" x14ac:dyDescent="0.35">
      <c r="A122" s="8" t="s">
        <v>10</v>
      </c>
      <c r="B122" s="13">
        <v>5000</v>
      </c>
      <c r="C122" s="11">
        <v>0</v>
      </c>
      <c r="D122" s="14">
        <v>0</v>
      </c>
      <c r="E122" s="15">
        <f t="shared" ref="E122" si="14">SUM(B122:D122)</f>
        <v>5000</v>
      </c>
      <c r="N122" s="7"/>
      <c r="O122" s="7"/>
    </row>
    <row r="123" spans="1:15" s="2" customFormat="1" ht="43.5" customHeight="1" thickBot="1" x14ac:dyDescent="0.35">
      <c r="A123" s="18" t="s">
        <v>3</v>
      </c>
      <c r="B123" s="60" t="s">
        <v>245</v>
      </c>
      <c r="C123" s="61"/>
      <c r="D123" s="61"/>
      <c r="E123" s="62"/>
      <c r="N123" s="9"/>
      <c r="O123" s="9"/>
    </row>
    <row r="124" spans="1:15" s="2" customFormat="1" ht="13.5" customHeight="1" thickBot="1" x14ac:dyDescent="0.35">
      <c r="A124" s="30"/>
      <c r="B124" s="10"/>
      <c r="C124" s="10"/>
      <c r="D124" s="10"/>
      <c r="E124" s="31"/>
    </row>
    <row r="125" spans="1:15" s="2" customFormat="1" ht="24" customHeight="1" thickBot="1" x14ac:dyDescent="0.35">
      <c r="A125" s="45" t="s">
        <v>213</v>
      </c>
      <c r="B125" s="57"/>
      <c r="C125" s="57"/>
      <c r="D125" s="58"/>
      <c r="E125" s="59"/>
      <c r="F125" s="1"/>
      <c r="G125" s="1"/>
      <c r="H125" s="1"/>
    </row>
    <row r="126" spans="1:15" s="2" customFormat="1" ht="77.25" customHeight="1" thickBot="1" x14ac:dyDescent="0.35">
      <c r="A126" s="17" t="s">
        <v>5</v>
      </c>
      <c r="B126" s="48" t="s">
        <v>210</v>
      </c>
      <c r="C126" s="85"/>
      <c r="D126" s="85"/>
      <c r="E126" s="86"/>
      <c r="F126" s="1"/>
      <c r="G126" s="1"/>
      <c r="H126" s="1"/>
    </row>
    <row r="127" spans="1:15" s="2" customFormat="1" ht="22.5" customHeight="1" x14ac:dyDescent="0.3">
      <c r="A127" s="28" t="s">
        <v>19</v>
      </c>
      <c r="B127" s="22"/>
      <c r="C127" s="23"/>
      <c r="D127" s="23"/>
      <c r="E127" s="29">
        <v>10000</v>
      </c>
      <c r="F127" s="1"/>
      <c r="G127" s="1"/>
      <c r="H127" s="1"/>
    </row>
    <row r="128" spans="1:15" s="2" customFormat="1" ht="39.75" customHeight="1" thickBot="1" x14ac:dyDescent="0.35">
      <c r="A128" s="16" t="s">
        <v>6</v>
      </c>
      <c r="B128" s="51" t="s">
        <v>42</v>
      </c>
      <c r="C128" s="52"/>
      <c r="D128" s="52"/>
      <c r="E128" s="53"/>
      <c r="F128" s="1"/>
      <c r="G128" s="1"/>
      <c r="H128" s="1"/>
    </row>
    <row r="129" spans="1:15" s="2" customFormat="1" ht="18" customHeight="1" thickBot="1" x14ac:dyDescent="0.35">
      <c r="A129" s="21" t="s">
        <v>53</v>
      </c>
      <c r="B129" s="3" t="s">
        <v>0</v>
      </c>
      <c r="C129" s="3" t="s">
        <v>1</v>
      </c>
      <c r="D129" s="3" t="s">
        <v>2</v>
      </c>
      <c r="E129" s="4" t="s">
        <v>18</v>
      </c>
      <c r="N129" s="6"/>
      <c r="O129" s="6"/>
    </row>
    <row r="130" spans="1:15" s="2" customFormat="1" ht="18" customHeight="1" thickBot="1" x14ac:dyDescent="0.35">
      <c r="A130" s="8" t="s">
        <v>10</v>
      </c>
      <c r="B130" s="13">
        <v>5442</v>
      </c>
      <c r="C130" s="11">
        <v>4558</v>
      </c>
      <c r="D130" s="14">
        <v>0</v>
      </c>
      <c r="E130" s="15">
        <f t="shared" ref="E130" si="15">SUM(B130:D130)</f>
        <v>10000</v>
      </c>
      <c r="N130" s="7"/>
      <c r="O130" s="7"/>
    </row>
    <row r="131" spans="1:15" s="2" customFormat="1" ht="45" customHeight="1" thickBot="1" x14ac:dyDescent="0.35">
      <c r="A131" s="18" t="s">
        <v>3</v>
      </c>
      <c r="B131" s="60" t="s">
        <v>311</v>
      </c>
      <c r="C131" s="61"/>
      <c r="D131" s="61"/>
      <c r="E131" s="62"/>
      <c r="N131" s="9"/>
      <c r="O131" s="9"/>
    </row>
    <row r="132" spans="1:15" s="2" customFormat="1" ht="13.5" customHeight="1" thickBot="1" x14ac:dyDescent="0.35">
      <c r="A132" s="30"/>
      <c r="B132" s="10"/>
      <c r="C132" s="10"/>
      <c r="D132" s="10"/>
      <c r="E132" s="31"/>
    </row>
    <row r="133" spans="1:15" s="2" customFormat="1" ht="24" customHeight="1" thickBot="1" x14ac:dyDescent="0.35">
      <c r="A133" s="45" t="s">
        <v>223</v>
      </c>
      <c r="B133" s="57"/>
      <c r="C133" s="57"/>
      <c r="D133" s="58"/>
      <c r="E133" s="59"/>
      <c r="F133" s="1"/>
      <c r="G133" s="1"/>
      <c r="H133" s="1"/>
    </row>
    <row r="134" spans="1:15" s="2" customFormat="1" ht="58.5" customHeight="1" thickBot="1" x14ac:dyDescent="0.35">
      <c r="A134" s="17" t="s">
        <v>5</v>
      </c>
      <c r="B134" s="48" t="s">
        <v>220</v>
      </c>
      <c r="C134" s="85"/>
      <c r="D134" s="85"/>
      <c r="E134" s="86"/>
      <c r="F134" s="1"/>
      <c r="G134" s="1"/>
      <c r="H134" s="1"/>
    </row>
    <row r="135" spans="1:15" s="2" customFormat="1" ht="22.5" customHeight="1" x14ac:dyDescent="0.3">
      <c r="A135" s="28" t="s">
        <v>19</v>
      </c>
      <c r="B135" s="22"/>
      <c r="C135" s="23"/>
      <c r="D135" s="23"/>
      <c r="E135" s="29">
        <v>5000</v>
      </c>
      <c r="F135" s="1"/>
      <c r="G135" s="1"/>
      <c r="H135" s="1"/>
    </row>
    <row r="136" spans="1:15" s="2" customFormat="1" ht="39.75" customHeight="1" thickBot="1" x14ac:dyDescent="0.35">
      <c r="A136" s="16" t="s">
        <v>6</v>
      </c>
      <c r="B136" s="51" t="s">
        <v>42</v>
      </c>
      <c r="C136" s="52"/>
      <c r="D136" s="52"/>
      <c r="E136" s="53"/>
      <c r="F136" s="1"/>
      <c r="G136" s="1"/>
      <c r="H136" s="1"/>
    </row>
    <row r="137" spans="1:15" s="2" customFormat="1" ht="18" customHeight="1" thickBot="1" x14ac:dyDescent="0.35">
      <c r="A137" s="21" t="s">
        <v>53</v>
      </c>
      <c r="B137" s="3" t="s">
        <v>0</v>
      </c>
      <c r="C137" s="3" t="s">
        <v>1</v>
      </c>
      <c r="D137" s="3" t="s">
        <v>2</v>
      </c>
      <c r="E137" s="4" t="s">
        <v>18</v>
      </c>
      <c r="N137" s="6"/>
      <c r="O137" s="6"/>
    </row>
    <row r="138" spans="1:15" s="2" customFormat="1" ht="18" customHeight="1" thickBot="1" x14ac:dyDescent="0.35">
      <c r="A138" s="8" t="s">
        <v>10</v>
      </c>
      <c r="B138" s="13">
        <v>5000</v>
      </c>
      <c r="C138" s="11">
        <v>0</v>
      </c>
      <c r="D138" s="14">
        <v>0</v>
      </c>
      <c r="E138" s="15">
        <f t="shared" ref="E138" si="16">SUM(B138:D138)</f>
        <v>5000</v>
      </c>
      <c r="N138" s="7"/>
      <c r="O138" s="7"/>
    </row>
    <row r="139" spans="1:15" s="2" customFormat="1" ht="64.5" customHeight="1" thickBot="1" x14ac:dyDescent="0.35">
      <c r="A139" s="18" t="s">
        <v>3</v>
      </c>
      <c r="B139" s="60" t="s">
        <v>323</v>
      </c>
      <c r="C139" s="61"/>
      <c r="D139" s="61"/>
      <c r="E139" s="62"/>
      <c r="N139" s="9"/>
      <c r="O139" s="9"/>
    </row>
    <row r="140" spans="1:15" s="2" customFormat="1" ht="13.5" customHeight="1" thickBot="1" x14ac:dyDescent="0.35">
      <c r="A140" s="30"/>
      <c r="B140" s="10"/>
      <c r="C140" s="10"/>
      <c r="D140" s="10"/>
      <c r="E140" s="31"/>
    </row>
    <row r="141" spans="1:15" s="2" customFormat="1" ht="24" customHeight="1" thickBot="1" x14ac:dyDescent="0.35">
      <c r="A141" s="45" t="s">
        <v>226</v>
      </c>
      <c r="B141" s="57"/>
      <c r="C141" s="57"/>
      <c r="D141" s="58"/>
      <c r="E141" s="59"/>
      <c r="F141" s="1"/>
      <c r="G141" s="1"/>
      <c r="H141" s="1"/>
    </row>
    <row r="142" spans="1:15" s="2" customFormat="1" ht="39" customHeight="1" thickBot="1" x14ac:dyDescent="0.35">
      <c r="A142" s="17" t="s">
        <v>5</v>
      </c>
      <c r="B142" s="48" t="s">
        <v>225</v>
      </c>
      <c r="C142" s="49"/>
      <c r="D142" s="49"/>
      <c r="E142" s="50"/>
      <c r="F142" s="1"/>
      <c r="G142" s="1"/>
      <c r="H142" s="1"/>
    </row>
    <row r="143" spans="1:15" s="2" customFormat="1" ht="22.5" customHeight="1" x14ac:dyDescent="0.3">
      <c r="A143" s="28" t="s">
        <v>19</v>
      </c>
      <c r="B143" s="22"/>
      <c r="C143" s="23"/>
      <c r="D143" s="23"/>
      <c r="E143" s="29">
        <v>5000</v>
      </c>
      <c r="F143" s="1"/>
      <c r="G143" s="1"/>
      <c r="H143" s="1"/>
    </row>
    <row r="144" spans="1:15" s="2" customFormat="1" ht="39.75" customHeight="1" thickBot="1" x14ac:dyDescent="0.35">
      <c r="A144" s="16" t="s">
        <v>6</v>
      </c>
      <c r="B144" s="51" t="s">
        <v>42</v>
      </c>
      <c r="C144" s="52"/>
      <c r="D144" s="52"/>
      <c r="E144" s="53"/>
      <c r="F144" s="1"/>
      <c r="G144" s="1"/>
      <c r="H144" s="1"/>
    </row>
    <row r="145" spans="1:15" s="2" customFormat="1" ht="18" customHeight="1" thickBot="1" x14ac:dyDescent="0.35">
      <c r="A145" s="21" t="s">
        <v>53</v>
      </c>
      <c r="B145" s="3" t="s">
        <v>0</v>
      </c>
      <c r="C145" s="3" t="s">
        <v>1</v>
      </c>
      <c r="D145" s="3" t="s">
        <v>2</v>
      </c>
      <c r="E145" s="4" t="s">
        <v>18</v>
      </c>
      <c r="N145" s="6"/>
      <c r="O145" s="6"/>
    </row>
    <row r="146" spans="1:15" s="2" customFormat="1" ht="18" customHeight="1" thickBot="1" x14ac:dyDescent="0.35">
      <c r="A146" s="8" t="s">
        <v>10</v>
      </c>
      <c r="B146" s="13">
        <v>0</v>
      </c>
      <c r="C146" s="11">
        <v>0</v>
      </c>
      <c r="D146" s="14">
        <v>5000</v>
      </c>
      <c r="E146" s="15">
        <f t="shared" ref="E146" si="17">SUM(B146:D146)</f>
        <v>5000</v>
      </c>
      <c r="N146" s="7"/>
      <c r="O146" s="7"/>
    </row>
    <row r="147" spans="1:15" s="2" customFormat="1" ht="66.75" customHeight="1" thickBot="1" x14ac:dyDescent="0.35">
      <c r="A147" s="18" t="s">
        <v>3</v>
      </c>
      <c r="B147" s="90" t="s">
        <v>282</v>
      </c>
      <c r="C147" s="95"/>
      <c r="D147" s="95"/>
      <c r="E147" s="96"/>
      <c r="N147" s="9"/>
      <c r="O147" s="9"/>
    </row>
    <row r="148" spans="1:15" s="2" customFormat="1" ht="13.5" customHeight="1" thickBot="1" x14ac:dyDescent="0.35">
      <c r="A148" s="30"/>
      <c r="B148" s="10"/>
      <c r="C148" s="10"/>
      <c r="D148" s="10"/>
      <c r="E148" s="31"/>
    </row>
    <row r="149" spans="1:15" s="2" customFormat="1" ht="24" customHeight="1" thickBot="1" x14ac:dyDescent="0.35">
      <c r="A149" s="45" t="s">
        <v>229</v>
      </c>
      <c r="B149" s="57"/>
      <c r="C149" s="57"/>
      <c r="D149" s="58"/>
      <c r="E149" s="59"/>
      <c r="F149" s="1"/>
      <c r="G149" s="1"/>
      <c r="H149" s="1"/>
    </row>
    <row r="150" spans="1:15" s="2" customFormat="1" ht="66" customHeight="1" thickBot="1" x14ac:dyDescent="0.35">
      <c r="A150" s="17" t="s">
        <v>5</v>
      </c>
      <c r="B150" s="48" t="s">
        <v>228</v>
      </c>
      <c r="C150" s="49"/>
      <c r="D150" s="49"/>
      <c r="E150" s="50"/>
      <c r="F150" s="1"/>
      <c r="G150" s="1"/>
      <c r="H150" s="1"/>
    </row>
    <row r="151" spans="1:15" s="2" customFormat="1" ht="22.5" customHeight="1" x14ac:dyDescent="0.3">
      <c r="A151" s="28" t="s">
        <v>19</v>
      </c>
      <c r="B151" s="22"/>
      <c r="C151" s="23"/>
      <c r="D151" s="23"/>
      <c r="E151" s="29">
        <v>5000</v>
      </c>
      <c r="F151" s="1"/>
      <c r="G151" s="1"/>
      <c r="H151" s="1"/>
    </row>
    <row r="152" spans="1:15" s="2" customFormat="1" ht="39.75" customHeight="1" thickBot="1" x14ac:dyDescent="0.35">
      <c r="A152" s="16" t="s">
        <v>6</v>
      </c>
      <c r="B152" s="51" t="s">
        <v>42</v>
      </c>
      <c r="C152" s="52"/>
      <c r="D152" s="52"/>
      <c r="E152" s="53"/>
      <c r="F152" s="1"/>
      <c r="G152" s="1"/>
      <c r="H152" s="1"/>
    </row>
    <row r="153" spans="1:15" s="2" customFormat="1" ht="18" customHeight="1" thickBot="1" x14ac:dyDescent="0.35">
      <c r="A153" s="21" t="s">
        <v>53</v>
      </c>
      <c r="B153" s="3" t="s">
        <v>0</v>
      </c>
      <c r="C153" s="3" t="s">
        <v>1</v>
      </c>
      <c r="D153" s="3" t="s">
        <v>2</v>
      </c>
      <c r="E153" s="4" t="s">
        <v>18</v>
      </c>
      <c r="N153" s="6"/>
      <c r="O153" s="6"/>
    </row>
    <row r="154" spans="1:15" s="2" customFormat="1" ht="18" customHeight="1" thickBot="1" x14ac:dyDescent="0.35">
      <c r="A154" s="8" t="s">
        <v>10</v>
      </c>
      <c r="B154" s="13">
        <v>0</v>
      </c>
      <c r="C154" s="11">
        <v>0</v>
      </c>
      <c r="D154" s="14">
        <v>5000</v>
      </c>
      <c r="E154" s="15">
        <f t="shared" ref="E154" si="18">SUM(B154:D154)</f>
        <v>5000</v>
      </c>
      <c r="N154" s="7"/>
      <c r="O154" s="7"/>
    </row>
    <row r="155" spans="1:15" s="2" customFormat="1" ht="81" customHeight="1" thickBot="1" x14ac:dyDescent="0.35">
      <c r="A155" s="18" t="s">
        <v>3</v>
      </c>
      <c r="B155" s="92" t="s">
        <v>283</v>
      </c>
      <c r="C155" s="93"/>
      <c r="D155" s="93"/>
      <c r="E155" s="94"/>
      <c r="N155" s="9"/>
      <c r="O155" s="9"/>
    </row>
    <row r="156" spans="1:15" s="2" customFormat="1" ht="13.5" customHeight="1" thickBot="1" x14ac:dyDescent="0.35">
      <c r="A156" s="30"/>
      <c r="B156" s="10"/>
      <c r="C156" s="10"/>
      <c r="D156" s="10"/>
      <c r="E156" s="31"/>
    </row>
    <row r="157" spans="1:15" s="2" customFormat="1" ht="24" customHeight="1" thickBot="1" x14ac:dyDescent="0.35">
      <c r="A157" s="45" t="s">
        <v>233</v>
      </c>
      <c r="B157" s="57"/>
      <c r="C157" s="57"/>
      <c r="D157" s="58"/>
      <c r="E157" s="59"/>
      <c r="F157" s="1"/>
      <c r="G157" s="1"/>
      <c r="H157" s="1"/>
    </row>
    <row r="158" spans="1:15" s="2" customFormat="1" ht="60" customHeight="1" thickBot="1" x14ac:dyDescent="0.35">
      <c r="A158" s="17" t="s">
        <v>5</v>
      </c>
      <c r="B158" s="48" t="s">
        <v>232</v>
      </c>
      <c r="C158" s="49"/>
      <c r="D158" s="49"/>
      <c r="E158" s="50"/>
      <c r="F158" s="1"/>
      <c r="G158" s="1"/>
      <c r="H158" s="1"/>
    </row>
    <row r="159" spans="1:15" s="2" customFormat="1" ht="22.5" customHeight="1" x14ac:dyDescent="0.3">
      <c r="A159" s="28" t="s">
        <v>19</v>
      </c>
      <c r="B159" s="22"/>
      <c r="C159" s="23"/>
      <c r="D159" s="23"/>
      <c r="E159" s="29">
        <v>10000</v>
      </c>
      <c r="F159" s="1"/>
      <c r="G159" s="1"/>
      <c r="H159" s="1"/>
    </row>
    <row r="160" spans="1:15" s="2" customFormat="1" ht="39.75" customHeight="1" thickBot="1" x14ac:dyDescent="0.35">
      <c r="A160" s="16" t="s">
        <v>6</v>
      </c>
      <c r="B160" s="51" t="s">
        <v>42</v>
      </c>
      <c r="C160" s="52"/>
      <c r="D160" s="52"/>
      <c r="E160" s="53"/>
      <c r="F160" s="1"/>
      <c r="G160" s="1"/>
      <c r="H160" s="1"/>
    </row>
    <row r="161" spans="1:15" s="2" customFormat="1" ht="18" customHeight="1" thickBot="1" x14ac:dyDescent="0.35">
      <c r="A161" s="21" t="s">
        <v>53</v>
      </c>
      <c r="B161" s="3" t="s">
        <v>0</v>
      </c>
      <c r="C161" s="3" t="s">
        <v>1</v>
      </c>
      <c r="D161" s="3" t="s">
        <v>2</v>
      </c>
      <c r="E161" s="4" t="s">
        <v>18</v>
      </c>
      <c r="N161" s="6"/>
      <c r="O161" s="6"/>
    </row>
    <row r="162" spans="1:15" s="2" customFormat="1" ht="18" customHeight="1" thickBot="1" x14ac:dyDescent="0.35">
      <c r="A162" s="8" t="s">
        <v>10</v>
      </c>
      <c r="B162" s="13">
        <v>0</v>
      </c>
      <c r="C162" s="11">
        <v>0</v>
      </c>
      <c r="D162" s="14">
        <v>8522.99</v>
      </c>
      <c r="E162" s="15">
        <f t="shared" ref="E162" si="19">SUM(B162:D162)</f>
        <v>8522.99</v>
      </c>
      <c r="N162" s="7"/>
      <c r="O162" s="7"/>
    </row>
    <row r="163" spans="1:15" s="2" customFormat="1" ht="46.5" customHeight="1" thickBot="1" x14ac:dyDescent="0.35">
      <c r="A163" s="18" t="s">
        <v>3</v>
      </c>
      <c r="B163" s="60" t="s">
        <v>292</v>
      </c>
      <c r="C163" s="61"/>
      <c r="D163" s="61"/>
      <c r="E163" s="62"/>
      <c r="N163" s="9"/>
      <c r="O163" s="9"/>
    </row>
    <row r="164" spans="1:15" s="2" customFormat="1" ht="13.5" customHeight="1" thickBot="1" x14ac:dyDescent="0.35">
      <c r="A164" s="30"/>
      <c r="B164" s="10"/>
      <c r="C164" s="10"/>
      <c r="D164" s="10"/>
      <c r="E164" s="31"/>
    </row>
    <row r="165" spans="1:15" s="2" customFormat="1" ht="24" customHeight="1" thickBot="1" x14ac:dyDescent="0.35">
      <c r="A165" s="45" t="s">
        <v>238</v>
      </c>
      <c r="B165" s="57"/>
      <c r="C165" s="57"/>
      <c r="D165" s="58"/>
      <c r="E165" s="59"/>
      <c r="F165" s="1"/>
      <c r="G165" s="1"/>
      <c r="H165" s="1"/>
    </row>
    <row r="166" spans="1:15" s="2" customFormat="1" ht="62.25" customHeight="1" thickBot="1" x14ac:dyDescent="0.35">
      <c r="A166" s="17" t="s">
        <v>5</v>
      </c>
      <c r="B166" s="48" t="s">
        <v>235</v>
      </c>
      <c r="C166" s="49"/>
      <c r="D166" s="49"/>
      <c r="E166" s="50"/>
      <c r="F166" s="1"/>
      <c r="G166" s="1"/>
      <c r="H166" s="1"/>
    </row>
    <row r="167" spans="1:15" s="2" customFormat="1" ht="22.5" customHeight="1" x14ac:dyDescent="0.3">
      <c r="A167" s="28" t="s">
        <v>19</v>
      </c>
      <c r="B167" s="22"/>
      <c r="C167" s="23"/>
      <c r="D167" s="23"/>
      <c r="E167" s="29">
        <v>5000</v>
      </c>
      <c r="F167" s="1"/>
      <c r="G167" s="1"/>
      <c r="H167" s="1"/>
    </row>
    <row r="168" spans="1:15" s="2" customFormat="1" ht="39.75" customHeight="1" thickBot="1" x14ac:dyDescent="0.35">
      <c r="A168" s="16" t="s">
        <v>6</v>
      </c>
      <c r="B168" s="51" t="s">
        <v>42</v>
      </c>
      <c r="C168" s="52"/>
      <c r="D168" s="52"/>
      <c r="E168" s="53"/>
      <c r="F168" s="1"/>
      <c r="G168" s="1"/>
      <c r="H168" s="1"/>
    </row>
    <row r="169" spans="1:15" s="2" customFormat="1" ht="18" customHeight="1" thickBot="1" x14ac:dyDescent="0.35">
      <c r="A169" s="21" t="s">
        <v>53</v>
      </c>
      <c r="B169" s="3" t="s">
        <v>0</v>
      </c>
      <c r="C169" s="3" t="s">
        <v>1</v>
      </c>
      <c r="D169" s="3" t="s">
        <v>2</v>
      </c>
      <c r="E169" s="4" t="s">
        <v>18</v>
      </c>
      <c r="N169" s="6"/>
      <c r="O169" s="6"/>
    </row>
    <row r="170" spans="1:15" s="2" customFormat="1" ht="18" customHeight="1" thickBot="1" x14ac:dyDescent="0.35">
      <c r="A170" s="8" t="s">
        <v>10</v>
      </c>
      <c r="B170" s="13">
        <v>0</v>
      </c>
      <c r="C170" s="11">
        <v>0</v>
      </c>
      <c r="D170" s="14">
        <v>5000</v>
      </c>
      <c r="E170" s="15">
        <f t="shared" ref="E170" si="20">SUM(B170:D170)</f>
        <v>5000</v>
      </c>
      <c r="N170" s="7"/>
      <c r="O170" s="7"/>
    </row>
    <row r="171" spans="1:15" s="2" customFormat="1" ht="43.5" customHeight="1" thickBot="1" x14ac:dyDescent="0.35">
      <c r="A171" s="18" t="s">
        <v>3</v>
      </c>
      <c r="B171" s="60" t="s">
        <v>291</v>
      </c>
      <c r="C171" s="61"/>
      <c r="D171" s="61"/>
      <c r="E171" s="62"/>
      <c r="N171" s="9"/>
      <c r="O171" s="9"/>
    </row>
    <row r="172" spans="1:15" s="2" customFormat="1" ht="13.5" customHeight="1" thickBot="1" x14ac:dyDescent="0.35">
      <c r="A172" s="30"/>
      <c r="B172" s="10"/>
      <c r="C172" s="10"/>
      <c r="D172" s="10"/>
      <c r="E172" s="31"/>
    </row>
    <row r="173" spans="1:15" ht="21" thickBot="1" x14ac:dyDescent="0.35">
      <c r="A173" s="66" t="s">
        <v>51</v>
      </c>
      <c r="B173" s="67"/>
      <c r="C173" s="67"/>
      <c r="D173" s="67"/>
      <c r="E173" s="19">
        <f>SUM(E7+E15+E23+E31+E39+E47+E55+E63+E71+E79+E87+E95+E103+E111+E119+E127+E135+E143+E151+E159+E167)</f>
        <v>394444.44</v>
      </c>
    </row>
    <row r="174" spans="1:15" ht="21" thickBot="1" x14ac:dyDescent="0.35">
      <c r="A174" s="66" t="s">
        <v>313</v>
      </c>
      <c r="B174" s="67"/>
      <c r="C174" s="67"/>
      <c r="D174" s="67"/>
      <c r="E174" s="19">
        <f>SUM(E10+E18+E26+E34+E42+E50+E58+E66+E74+E82+E90+E98+E106+E114+E122+E130+E138+E146+E154+E162+E170)</f>
        <v>392897.78</v>
      </c>
    </row>
  </sheetData>
  <mergeCells count="91">
    <mergeCell ref="B166:E166"/>
    <mergeCell ref="B168:E168"/>
    <mergeCell ref="B171:E171"/>
    <mergeCell ref="A157:E157"/>
    <mergeCell ref="B158:E158"/>
    <mergeCell ref="B160:E160"/>
    <mergeCell ref="B163:E163"/>
    <mergeCell ref="A165:E165"/>
    <mergeCell ref="B150:E150"/>
    <mergeCell ref="B152:E152"/>
    <mergeCell ref="B155:E155"/>
    <mergeCell ref="A5:E5"/>
    <mergeCell ref="B6:E6"/>
    <mergeCell ref="B8:E8"/>
    <mergeCell ref="B11:E11"/>
    <mergeCell ref="A149:E149"/>
    <mergeCell ref="A13:E13"/>
    <mergeCell ref="B14:E14"/>
    <mergeCell ref="B16:E16"/>
    <mergeCell ref="B19:E19"/>
    <mergeCell ref="A21:E21"/>
    <mergeCell ref="B22:E22"/>
    <mergeCell ref="B24:E24"/>
    <mergeCell ref="B27:E27"/>
    <mergeCell ref="B139:E139"/>
    <mergeCell ref="A141:E141"/>
    <mergeCell ref="B142:E142"/>
    <mergeCell ref="B144:E144"/>
    <mergeCell ref="B147:E147"/>
    <mergeCell ref="B128:E128"/>
    <mergeCell ref="B131:E131"/>
    <mergeCell ref="A133:E133"/>
    <mergeCell ref="B134:E134"/>
    <mergeCell ref="B136:E136"/>
    <mergeCell ref="B118:E118"/>
    <mergeCell ref="B120:E120"/>
    <mergeCell ref="B123:E123"/>
    <mergeCell ref="A125:E125"/>
    <mergeCell ref="B126:E126"/>
    <mergeCell ref="B40:E40"/>
    <mergeCell ref="A1:E1"/>
    <mergeCell ref="A2:E2"/>
    <mergeCell ref="A3:A4"/>
    <mergeCell ref="B3:D4"/>
    <mergeCell ref="E3:E4"/>
    <mergeCell ref="A29:E29"/>
    <mergeCell ref="B30:E30"/>
    <mergeCell ref="B32:E32"/>
    <mergeCell ref="B35:E35"/>
    <mergeCell ref="A37:E37"/>
    <mergeCell ref="B38:E38"/>
    <mergeCell ref="B64:E64"/>
    <mergeCell ref="B43:E43"/>
    <mergeCell ref="A45:E45"/>
    <mergeCell ref="B46:E46"/>
    <mergeCell ref="B48:E48"/>
    <mergeCell ref="B51:E51"/>
    <mergeCell ref="A53:E53"/>
    <mergeCell ref="B54:E54"/>
    <mergeCell ref="B56:E56"/>
    <mergeCell ref="B59:E59"/>
    <mergeCell ref="A61:E61"/>
    <mergeCell ref="B62:E62"/>
    <mergeCell ref="B88:E88"/>
    <mergeCell ref="B67:E67"/>
    <mergeCell ref="A69:E69"/>
    <mergeCell ref="B70:E70"/>
    <mergeCell ref="B72:E72"/>
    <mergeCell ref="B75:E75"/>
    <mergeCell ref="A77:E77"/>
    <mergeCell ref="B78:E78"/>
    <mergeCell ref="B80:E80"/>
    <mergeCell ref="B83:E83"/>
    <mergeCell ref="A85:E85"/>
    <mergeCell ref="B86:E86"/>
    <mergeCell ref="A174:D174"/>
    <mergeCell ref="B91:E91"/>
    <mergeCell ref="A93:E93"/>
    <mergeCell ref="B94:E94"/>
    <mergeCell ref="B96:E96"/>
    <mergeCell ref="B99:E99"/>
    <mergeCell ref="A173:D173"/>
    <mergeCell ref="A101:E101"/>
    <mergeCell ref="B102:E102"/>
    <mergeCell ref="B104:E104"/>
    <mergeCell ref="B107:E107"/>
    <mergeCell ref="A109:E109"/>
    <mergeCell ref="B110:E110"/>
    <mergeCell ref="B112:E112"/>
    <mergeCell ref="B115:E115"/>
    <mergeCell ref="A117:E117"/>
  </mergeCells>
  <pageMargins left="0.511811024" right="0.17" top="0.22" bottom="0.25" header="0.17" footer="0.17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 tint="-0.499984740745262"/>
  </sheetPr>
  <dimension ref="A1:O166"/>
  <sheetViews>
    <sheetView zoomScale="110" zoomScaleNormal="110" workbookViewId="0">
      <selection activeCell="B91" sqref="B91:E91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3.28515625" style="12" customWidth="1"/>
    <col min="6" max="16384" width="30" style="12"/>
  </cols>
  <sheetData>
    <row r="1" spans="1:15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</row>
    <row r="2" spans="1:15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</row>
    <row r="3" spans="1:15" s="2" customFormat="1" ht="10.5" customHeight="1" x14ac:dyDescent="0.3">
      <c r="A3" s="37" t="s">
        <v>4</v>
      </c>
      <c r="B3" s="80" t="s">
        <v>25</v>
      </c>
      <c r="C3" s="40"/>
      <c r="D3" s="40"/>
      <c r="E3" s="83" t="s">
        <v>7</v>
      </c>
      <c r="F3" s="1"/>
      <c r="G3" s="1"/>
      <c r="H3" s="1"/>
    </row>
    <row r="4" spans="1:15" s="2" customFormat="1" ht="20.25" customHeight="1" thickBot="1" x14ac:dyDescent="0.35">
      <c r="A4" s="79"/>
      <c r="B4" s="81"/>
      <c r="C4" s="82"/>
      <c r="D4" s="82"/>
      <c r="E4" s="127"/>
      <c r="F4" s="1"/>
      <c r="G4" s="1"/>
      <c r="H4" s="1"/>
    </row>
    <row r="5" spans="1:15" s="2" customFormat="1" ht="24" customHeight="1" thickBot="1" x14ac:dyDescent="0.35">
      <c r="A5" s="45" t="s">
        <v>57</v>
      </c>
      <c r="B5" s="57"/>
      <c r="C5" s="57"/>
      <c r="D5" s="58"/>
      <c r="E5" s="59"/>
      <c r="F5" s="1"/>
      <c r="G5" s="1"/>
      <c r="H5" s="1"/>
    </row>
    <row r="6" spans="1:15" s="2" customFormat="1" ht="40.5" customHeight="1" thickBot="1" x14ac:dyDescent="0.35">
      <c r="A6" s="17" t="s">
        <v>5</v>
      </c>
      <c r="B6" s="48" t="s">
        <v>43</v>
      </c>
      <c r="C6" s="49"/>
      <c r="D6" s="49"/>
      <c r="E6" s="50"/>
      <c r="F6" s="1"/>
      <c r="G6" s="1"/>
      <c r="H6" s="1"/>
    </row>
    <row r="7" spans="1:15" s="2" customFormat="1" ht="22.5" customHeight="1" x14ac:dyDescent="0.3">
      <c r="A7" s="28" t="s">
        <v>19</v>
      </c>
      <c r="B7" s="22"/>
      <c r="C7" s="23"/>
      <c r="D7" s="23"/>
      <c r="E7" s="29">
        <v>10000</v>
      </c>
      <c r="F7" s="1"/>
      <c r="G7" s="1"/>
      <c r="H7" s="1"/>
    </row>
    <row r="8" spans="1:15" s="2" customFormat="1" ht="39.75" customHeight="1" thickBot="1" x14ac:dyDescent="0.35">
      <c r="A8" s="16" t="s">
        <v>6</v>
      </c>
      <c r="B8" s="51" t="s">
        <v>44</v>
      </c>
      <c r="C8" s="52"/>
      <c r="D8" s="52"/>
      <c r="E8" s="53"/>
      <c r="F8" s="1"/>
      <c r="G8" s="1"/>
      <c r="H8" s="1"/>
    </row>
    <row r="9" spans="1:15" s="2" customFormat="1" ht="18" customHeight="1" thickBot="1" x14ac:dyDescent="0.35">
      <c r="A9" s="21" t="s">
        <v>53</v>
      </c>
      <c r="B9" s="3" t="s">
        <v>0</v>
      </c>
      <c r="C9" s="3" t="s">
        <v>1</v>
      </c>
      <c r="D9" s="3" t="s">
        <v>2</v>
      </c>
      <c r="E9" s="4" t="s">
        <v>18</v>
      </c>
      <c r="N9" s="6"/>
      <c r="O9" s="6"/>
    </row>
    <row r="10" spans="1:15" s="2" customFormat="1" ht="18" customHeight="1" thickBot="1" x14ac:dyDescent="0.35">
      <c r="A10" s="8" t="s">
        <v>10</v>
      </c>
      <c r="B10" s="13">
        <v>10000</v>
      </c>
      <c r="C10" s="11">
        <v>0</v>
      </c>
      <c r="D10" s="14">
        <v>0</v>
      </c>
      <c r="E10" s="15">
        <f t="shared" ref="E10" si="0">SUM(B10:D10)</f>
        <v>10000</v>
      </c>
      <c r="N10" s="7"/>
      <c r="O10" s="7"/>
    </row>
    <row r="11" spans="1:15" s="2" customFormat="1" ht="43.5" customHeight="1" thickBot="1" x14ac:dyDescent="0.35">
      <c r="A11" s="18" t="s">
        <v>3</v>
      </c>
      <c r="B11" s="60" t="s">
        <v>272</v>
      </c>
      <c r="C11" s="61"/>
      <c r="D11" s="61"/>
      <c r="E11" s="62"/>
      <c r="N11" s="9"/>
      <c r="O11" s="9"/>
    </row>
    <row r="12" spans="1:15" s="2" customFormat="1" ht="13.5" customHeight="1" thickBot="1" x14ac:dyDescent="0.35">
      <c r="A12" s="30"/>
      <c r="B12" s="10"/>
      <c r="C12" s="10"/>
      <c r="D12" s="10"/>
      <c r="E12" s="31"/>
    </row>
    <row r="13" spans="1:15" s="2" customFormat="1" ht="24" customHeight="1" thickBot="1" x14ac:dyDescent="0.35">
      <c r="A13" s="45" t="s">
        <v>93</v>
      </c>
      <c r="B13" s="57"/>
      <c r="C13" s="57"/>
      <c r="D13" s="58"/>
      <c r="E13" s="59"/>
      <c r="F13" s="1"/>
      <c r="G13" s="1"/>
      <c r="H13" s="1"/>
    </row>
    <row r="14" spans="1:15" s="2" customFormat="1" ht="63" customHeight="1" thickBot="1" x14ac:dyDescent="0.35">
      <c r="A14" s="17" t="s">
        <v>5</v>
      </c>
      <c r="B14" s="48" t="s">
        <v>94</v>
      </c>
      <c r="C14" s="85"/>
      <c r="D14" s="85"/>
      <c r="E14" s="86"/>
      <c r="F14" s="1"/>
      <c r="G14" s="1"/>
      <c r="H14" s="1"/>
    </row>
    <row r="15" spans="1:15" s="2" customFormat="1" ht="22.5" customHeight="1" x14ac:dyDescent="0.3">
      <c r="A15" s="28" t="s">
        <v>19</v>
      </c>
      <c r="B15" s="22"/>
      <c r="C15" s="23"/>
      <c r="D15" s="23"/>
      <c r="E15" s="29">
        <v>10000</v>
      </c>
      <c r="F15" s="1"/>
      <c r="G15" s="1"/>
      <c r="H15" s="1"/>
    </row>
    <row r="16" spans="1:15" s="2" customFormat="1" ht="39.75" customHeight="1" thickBot="1" x14ac:dyDescent="0.35">
      <c r="A16" s="16" t="s">
        <v>6</v>
      </c>
      <c r="B16" s="51" t="s">
        <v>34</v>
      </c>
      <c r="C16" s="52"/>
      <c r="D16" s="52"/>
      <c r="E16" s="53"/>
      <c r="F16" s="1"/>
      <c r="G16" s="1"/>
      <c r="H16" s="1"/>
    </row>
    <row r="17" spans="1:15" s="2" customFormat="1" ht="18" customHeight="1" thickBot="1" x14ac:dyDescent="0.35">
      <c r="A17" s="21" t="s">
        <v>53</v>
      </c>
      <c r="B17" s="3" t="s">
        <v>0</v>
      </c>
      <c r="C17" s="3" t="s">
        <v>1</v>
      </c>
      <c r="D17" s="3" t="s">
        <v>2</v>
      </c>
      <c r="E17" s="4" t="s">
        <v>18</v>
      </c>
      <c r="N17" s="6"/>
      <c r="O17" s="6"/>
    </row>
    <row r="18" spans="1:15" s="2" customFormat="1" ht="18" customHeight="1" thickBot="1" x14ac:dyDescent="0.35">
      <c r="A18" s="8" t="s">
        <v>10</v>
      </c>
      <c r="B18" s="13">
        <v>0</v>
      </c>
      <c r="C18" s="11">
        <v>10000</v>
      </c>
      <c r="D18" s="14">
        <v>0</v>
      </c>
      <c r="E18" s="15">
        <f t="shared" ref="E18" si="1">SUM(B18:D18)</f>
        <v>10000</v>
      </c>
      <c r="N18" s="7"/>
      <c r="O18" s="7"/>
    </row>
    <row r="19" spans="1:15" s="2" customFormat="1" ht="59.25" customHeight="1" thickBot="1" x14ac:dyDescent="0.35">
      <c r="A19" s="18" t="s">
        <v>3</v>
      </c>
      <c r="B19" s="60" t="s">
        <v>273</v>
      </c>
      <c r="C19" s="61"/>
      <c r="D19" s="61"/>
      <c r="E19" s="62"/>
      <c r="N19" s="9"/>
      <c r="O19" s="9"/>
    </row>
    <row r="20" spans="1:15" s="2" customFormat="1" ht="13.5" customHeight="1" thickBot="1" x14ac:dyDescent="0.35">
      <c r="A20" s="30"/>
      <c r="B20" s="10"/>
      <c r="C20" s="10"/>
      <c r="D20" s="10"/>
      <c r="E20" s="31"/>
    </row>
    <row r="21" spans="1:15" s="2" customFormat="1" ht="24" customHeight="1" thickBot="1" x14ac:dyDescent="0.35">
      <c r="A21" s="45" t="s">
        <v>241</v>
      </c>
      <c r="B21" s="57"/>
      <c r="C21" s="57"/>
      <c r="D21" s="58"/>
      <c r="E21" s="59"/>
      <c r="F21" s="1"/>
      <c r="G21" s="1"/>
      <c r="H21" s="1"/>
    </row>
    <row r="22" spans="1:15" s="2" customFormat="1" ht="40.5" customHeight="1" thickBot="1" x14ac:dyDescent="0.35">
      <c r="A22" s="17" t="s">
        <v>5</v>
      </c>
      <c r="B22" s="63" t="s">
        <v>116</v>
      </c>
      <c r="C22" s="64"/>
      <c r="D22" s="64"/>
      <c r="E22" s="65"/>
      <c r="F22" s="1"/>
      <c r="G22" s="1"/>
      <c r="H22" s="1"/>
    </row>
    <row r="23" spans="1:15" s="2" customFormat="1" ht="22.5" customHeight="1" x14ac:dyDescent="0.3">
      <c r="A23" s="28" t="s">
        <v>19</v>
      </c>
      <c r="B23" s="22"/>
      <c r="C23" s="23"/>
      <c r="D23" s="23"/>
      <c r="E23" s="29">
        <v>10000</v>
      </c>
      <c r="F23" s="1"/>
      <c r="G23" s="1"/>
      <c r="H23" s="1"/>
    </row>
    <row r="24" spans="1:15" s="2" customFormat="1" ht="39.75" customHeight="1" thickBot="1" x14ac:dyDescent="0.35">
      <c r="A24" s="16" t="s">
        <v>6</v>
      </c>
      <c r="B24" s="51" t="s">
        <v>34</v>
      </c>
      <c r="C24" s="52"/>
      <c r="D24" s="52"/>
      <c r="E24" s="53"/>
      <c r="F24" s="1"/>
      <c r="G24" s="1"/>
      <c r="H24" s="1"/>
    </row>
    <row r="25" spans="1:15" s="2" customFormat="1" ht="18" customHeight="1" thickBot="1" x14ac:dyDescent="0.35">
      <c r="A25" s="21" t="s">
        <v>53</v>
      </c>
      <c r="B25" s="3" t="s">
        <v>0</v>
      </c>
      <c r="C25" s="3" t="s">
        <v>1</v>
      </c>
      <c r="D25" s="3" t="s">
        <v>2</v>
      </c>
      <c r="E25" s="4" t="s">
        <v>18</v>
      </c>
      <c r="N25" s="6"/>
      <c r="O25" s="6"/>
    </row>
    <row r="26" spans="1:15" s="2" customFormat="1" ht="18" customHeight="1" thickBot="1" x14ac:dyDescent="0.35">
      <c r="A26" s="8" t="s">
        <v>10</v>
      </c>
      <c r="B26" s="13">
        <v>0</v>
      </c>
      <c r="C26" s="11">
        <v>10000</v>
      </c>
      <c r="D26" s="14">
        <v>0</v>
      </c>
      <c r="E26" s="15">
        <f t="shared" ref="E26" si="2">SUM(B26:D26)</f>
        <v>10000</v>
      </c>
      <c r="N26" s="7"/>
      <c r="O26" s="7"/>
    </row>
    <row r="27" spans="1:15" s="2" customFormat="1" ht="45" customHeight="1" thickBot="1" x14ac:dyDescent="0.35">
      <c r="A27" s="18" t="s">
        <v>3</v>
      </c>
      <c r="B27" s="60" t="s">
        <v>312</v>
      </c>
      <c r="C27" s="61"/>
      <c r="D27" s="61"/>
      <c r="E27" s="62"/>
      <c r="N27" s="9"/>
      <c r="O27" s="9"/>
    </row>
    <row r="28" spans="1:15" s="2" customFormat="1" ht="13.5" customHeight="1" thickBot="1" x14ac:dyDescent="0.35">
      <c r="A28" s="30"/>
      <c r="B28" s="10"/>
      <c r="C28" s="10"/>
      <c r="D28" s="10"/>
      <c r="E28" s="31"/>
    </row>
    <row r="29" spans="1:15" s="2" customFormat="1" ht="24" customHeight="1" thickBot="1" x14ac:dyDescent="0.35">
      <c r="A29" s="45" t="s">
        <v>126</v>
      </c>
      <c r="B29" s="100"/>
      <c r="C29" s="100"/>
      <c r="D29" s="101"/>
      <c r="E29" s="102"/>
      <c r="F29" s="1"/>
      <c r="G29" s="1"/>
      <c r="H29" s="1"/>
    </row>
    <row r="30" spans="1:15" s="2" customFormat="1" ht="55.5" customHeight="1" thickBot="1" x14ac:dyDescent="0.35">
      <c r="A30" s="17" t="s">
        <v>5</v>
      </c>
      <c r="B30" s="48" t="s">
        <v>124</v>
      </c>
      <c r="C30" s="49"/>
      <c r="D30" s="49"/>
      <c r="E30" s="50"/>
      <c r="F30" s="1"/>
      <c r="G30" s="1"/>
      <c r="H30" s="1"/>
    </row>
    <row r="31" spans="1:15" s="2" customFormat="1" ht="22.5" customHeight="1" x14ac:dyDescent="0.3">
      <c r="A31" s="28" t="s">
        <v>19</v>
      </c>
      <c r="B31" s="22"/>
      <c r="C31" s="23"/>
      <c r="D31" s="23"/>
      <c r="E31" s="29">
        <v>60000</v>
      </c>
      <c r="F31" s="1"/>
      <c r="G31" s="1"/>
      <c r="H31" s="1"/>
    </row>
    <row r="32" spans="1:15" s="2" customFormat="1" ht="39.75" customHeight="1" thickBot="1" x14ac:dyDescent="0.35">
      <c r="A32" s="16" t="s">
        <v>6</v>
      </c>
      <c r="B32" s="51" t="s">
        <v>34</v>
      </c>
      <c r="C32" s="52"/>
      <c r="D32" s="52"/>
      <c r="E32" s="53"/>
      <c r="F32" s="1"/>
      <c r="G32" s="1"/>
      <c r="H32" s="1"/>
    </row>
    <row r="33" spans="1:15" s="2" customFormat="1" ht="18" customHeight="1" thickBot="1" x14ac:dyDescent="0.35">
      <c r="A33" s="21" t="s">
        <v>53</v>
      </c>
      <c r="B33" s="3" t="s">
        <v>0</v>
      </c>
      <c r="C33" s="3" t="s">
        <v>1</v>
      </c>
      <c r="D33" s="3" t="s">
        <v>2</v>
      </c>
      <c r="E33" s="4" t="s">
        <v>18</v>
      </c>
      <c r="N33" s="6"/>
      <c r="O33" s="6"/>
    </row>
    <row r="34" spans="1:15" s="2" customFormat="1" ht="18" customHeight="1" thickBot="1" x14ac:dyDescent="0.35">
      <c r="A34" s="8" t="s">
        <v>10</v>
      </c>
      <c r="B34" s="13">
        <v>0</v>
      </c>
      <c r="C34" s="11">
        <v>0</v>
      </c>
      <c r="D34" s="14">
        <v>60000</v>
      </c>
      <c r="E34" s="15">
        <f t="shared" ref="E34" si="3">SUM(B34:D34)</f>
        <v>60000</v>
      </c>
      <c r="N34" s="7"/>
      <c r="O34" s="7"/>
    </row>
    <row r="35" spans="1:15" s="2" customFormat="1" ht="83.25" customHeight="1" thickBot="1" x14ac:dyDescent="0.35">
      <c r="A35" s="18" t="s">
        <v>3</v>
      </c>
      <c r="B35" s="90" t="s">
        <v>318</v>
      </c>
      <c r="C35" s="95"/>
      <c r="D35" s="95"/>
      <c r="E35" s="96"/>
      <c r="N35" s="9"/>
      <c r="O35" s="9"/>
    </row>
    <row r="36" spans="1:15" s="2" customFormat="1" ht="13.5" customHeight="1" thickBot="1" x14ac:dyDescent="0.35">
      <c r="A36" s="30"/>
      <c r="B36" s="10"/>
      <c r="C36" s="10"/>
      <c r="D36" s="10"/>
      <c r="E36" s="31"/>
    </row>
    <row r="37" spans="1:15" s="2" customFormat="1" ht="24" customHeight="1" thickBot="1" x14ac:dyDescent="0.35">
      <c r="A37" s="45" t="s">
        <v>143</v>
      </c>
      <c r="B37" s="57"/>
      <c r="C37" s="57"/>
      <c r="D37" s="58"/>
      <c r="E37" s="59"/>
      <c r="F37" s="1"/>
      <c r="G37" s="1"/>
      <c r="H37" s="1"/>
    </row>
    <row r="38" spans="1:15" s="2" customFormat="1" ht="40.5" customHeight="1" thickBot="1" x14ac:dyDescent="0.35">
      <c r="A38" s="17" t="s">
        <v>5</v>
      </c>
      <c r="B38" s="48" t="s">
        <v>144</v>
      </c>
      <c r="C38" s="49"/>
      <c r="D38" s="49"/>
      <c r="E38" s="50"/>
      <c r="F38" s="1"/>
      <c r="G38" s="1"/>
      <c r="H38" s="1"/>
    </row>
    <row r="39" spans="1:15" s="2" customFormat="1" ht="22.5" customHeight="1" x14ac:dyDescent="0.3">
      <c r="A39" s="28" t="s">
        <v>19</v>
      </c>
      <c r="B39" s="22"/>
      <c r="C39" s="23"/>
      <c r="D39" s="23"/>
      <c r="E39" s="29">
        <v>47222.22</v>
      </c>
      <c r="F39" s="1"/>
      <c r="G39" s="1"/>
      <c r="H39" s="1"/>
    </row>
    <row r="40" spans="1:15" s="2" customFormat="1" ht="39.75" customHeight="1" thickBot="1" x14ac:dyDescent="0.35">
      <c r="A40" s="16" t="s">
        <v>6</v>
      </c>
      <c r="B40" s="76" t="s">
        <v>9</v>
      </c>
      <c r="C40" s="77"/>
      <c r="D40" s="77"/>
      <c r="E40" s="78"/>
      <c r="F40" s="1"/>
      <c r="G40" s="1"/>
      <c r="H40" s="1"/>
    </row>
    <row r="41" spans="1:15" s="2" customFormat="1" ht="18" customHeight="1" thickBot="1" x14ac:dyDescent="0.35">
      <c r="A41" s="21" t="s">
        <v>53</v>
      </c>
      <c r="B41" s="3" t="s">
        <v>0</v>
      </c>
      <c r="C41" s="3" t="s">
        <v>1</v>
      </c>
      <c r="D41" s="3" t="s">
        <v>2</v>
      </c>
      <c r="E41" s="4" t="s">
        <v>18</v>
      </c>
      <c r="N41" s="6"/>
      <c r="O41" s="6"/>
    </row>
    <row r="42" spans="1:15" s="2" customFormat="1" ht="18" customHeight="1" thickBot="1" x14ac:dyDescent="0.35">
      <c r="A42" s="8" t="s">
        <v>10</v>
      </c>
      <c r="B42" s="13">
        <v>0</v>
      </c>
      <c r="C42" s="11">
        <v>0</v>
      </c>
      <c r="D42" s="14">
        <v>47222.22</v>
      </c>
      <c r="E42" s="15">
        <f t="shared" ref="E42" si="4">SUM(B42:D42)</f>
        <v>47222.22</v>
      </c>
      <c r="N42" s="7"/>
      <c r="O42" s="7"/>
    </row>
    <row r="43" spans="1:15" s="2" customFormat="1" ht="43.5" customHeight="1" thickBot="1" x14ac:dyDescent="0.35">
      <c r="A43" s="18" t="s">
        <v>3</v>
      </c>
      <c r="B43" s="60" t="s">
        <v>295</v>
      </c>
      <c r="C43" s="61"/>
      <c r="D43" s="61"/>
      <c r="E43" s="62"/>
      <c r="N43" s="9"/>
      <c r="O43" s="9"/>
    </row>
    <row r="44" spans="1:15" s="2" customFormat="1" ht="13.5" customHeight="1" thickBot="1" x14ac:dyDescent="0.35">
      <c r="A44" s="30"/>
      <c r="B44" s="10"/>
      <c r="C44" s="10"/>
      <c r="D44" s="10"/>
      <c r="E44" s="31"/>
    </row>
    <row r="45" spans="1:15" s="2" customFormat="1" ht="24" customHeight="1" thickBot="1" x14ac:dyDescent="0.35">
      <c r="A45" s="45" t="s">
        <v>154</v>
      </c>
      <c r="B45" s="57"/>
      <c r="C45" s="57"/>
      <c r="D45" s="58"/>
      <c r="E45" s="59"/>
      <c r="F45" s="1"/>
      <c r="G45" s="1"/>
      <c r="H45" s="1"/>
    </row>
    <row r="46" spans="1:15" s="2" customFormat="1" ht="59.25" customHeight="1" thickBot="1" x14ac:dyDescent="0.35">
      <c r="A46" s="26" t="s">
        <v>5</v>
      </c>
      <c r="B46" s="48" t="s">
        <v>152</v>
      </c>
      <c r="C46" s="49"/>
      <c r="D46" s="49"/>
      <c r="E46" s="50"/>
      <c r="F46" s="1"/>
      <c r="G46" s="1"/>
      <c r="H46" s="1"/>
    </row>
    <row r="47" spans="1:15" s="2" customFormat="1" ht="22.5" customHeight="1" x14ac:dyDescent="0.3">
      <c r="A47" s="28" t="s">
        <v>19</v>
      </c>
      <c r="B47" s="22"/>
      <c r="C47" s="23"/>
      <c r="D47" s="23"/>
      <c r="E47" s="29">
        <v>86850</v>
      </c>
      <c r="F47" s="1"/>
      <c r="G47" s="1"/>
      <c r="H47" s="1"/>
    </row>
    <row r="48" spans="1:15" s="2" customFormat="1" ht="39.75" customHeight="1" thickBot="1" x14ac:dyDescent="0.35">
      <c r="A48" s="16" t="s">
        <v>6</v>
      </c>
      <c r="B48" s="51" t="s">
        <v>9</v>
      </c>
      <c r="C48" s="52"/>
      <c r="D48" s="52"/>
      <c r="E48" s="53"/>
      <c r="F48" s="1"/>
      <c r="G48" s="1"/>
      <c r="H48" s="1"/>
    </row>
    <row r="49" spans="1:15" s="2" customFormat="1" ht="18" customHeight="1" thickBot="1" x14ac:dyDescent="0.35">
      <c r="A49" s="21" t="s">
        <v>53</v>
      </c>
      <c r="B49" s="3" t="s">
        <v>0</v>
      </c>
      <c r="C49" s="3" t="s">
        <v>1</v>
      </c>
      <c r="D49" s="3" t="s">
        <v>2</v>
      </c>
      <c r="E49" s="4" t="s">
        <v>18</v>
      </c>
      <c r="N49" s="6"/>
      <c r="O49" s="6"/>
    </row>
    <row r="50" spans="1:15" s="2" customFormat="1" ht="18" customHeight="1" thickBot="1" x14ac:dyDescent="0.35">
      <c r="A50" s="8" t="s">
        <v>10</v>
      </c>
      <c r="B50" s="13">
        <v>86850</v>
      </c>
      <c r="C50" s="11">
        <v>0</v>
      </c>
      <c r="D50" s="14">
        <v>0</v>
      </c>
      <c r="E50" s="15">
        <f t="shared" ref="E50" si="5">SUM(B50:D50)</f>
        <v>86850</v>
      </c>
      <c r="N50" s="7"/>
      <c r="O50" s="7"/>
    </row>
    <row r="51" spans="1:15" s="2" customFormat="1" ht="43.5" customHeight="1" thickBot="1" x14ac:dyDescent="0.35">
      <c r="A51" s="18" t="s">
        <v>3</v>
      </c>
      <c r="B51" s="60" t="s">
        <v>247</v>
      </c>
      <c r="C51" s="61"/>
      <c r="D51" s="61"/>
      <c r="E51" s="62"/>
      <c r="N51" s="9"/>
      <c r="O51" s="9"/>
    </row>
    <row r="52" spans="1:15" s="2" customFormat="1" ht="13.5" customHeight="1" thickBot="1" x14ac:dyDescent="0.35">
      <c r="A52" s="30"/>
      <c r="B52" s="10"/>
      <c r="C52" s="10"/>
      <c r="D52" s="10"/>
      <c r="E52" s="31"/>
    </row>
    <row r="53" spans="1:15" s="2" customFormat="1" ht="24" customHeight="1" thickBot="1" x14ac:dyDescent="0.35">
      <c r="A53" s="45" t="s">
        <v>156</v>
      </c>
      <c r="B53" s="57"/>
      <c r="C53" s="57"/>
      <c r="D53" s="58"/>
      <c r="E53" s="59"/>
      <c r="F53" s="1"/>
      <c r="G53" s="1"/>
      <c r="H53" s="1"/>
    </row>
    <row r="54" spans="1:15" s="2" customFormat="1" ht="40.5" customHeight="1" thickBot="1" x14ac:dyDescent="0.35">
      <c r="A54" s="17" t="s">
        <v>5</v>
      </c>
      <c r="B54" s="48" t="s">
        <v>157</v>
      </c>
      <c r="C54" s="49"/>
      <c r="D54" s="49"/>
      <c r="E54" s="50"/>
      <c r="F54" s="1"/>
      <c r="G54" s="1"/>
      <c r="H54" s="1"/>
    </row>
    <row r="55" spans="1:15" s="2" customFormat="1" ht="22.5" customHeight="1" x14ac:dyDescent="0.3">
      <c r="A55" s="28" t="s">
        <v>19</v>
      </c>
      <c r="B55" s="22"/>
      <c r="C55" s="23"/>
      <c r="D55" s="23"/>
      <c r="E55" s="29">
        <v>63150</v>
      </c>
      <c r="F55" s="1"/>
      <c r="G55" s="1"/>
      <c r="H55" s="1"/>
    </row>
    <row r="56" spans="1:15" s="2" customFormat="1" ht="39.75" customHeight="1" thickBot="1" x14ac:dyDescent="0.35">
      <c r="A56" s="16" t="s">
        <v>6</v>
      </c>
      <c r="B56" s="51" t="s">
        <v>9</v>
      </c>
      <c r="C56" s="52"/>
      <c r="D56" s="52"/>
      <c r="E56" s="53"/>
      <c r="F56" s="1"/>
      <c r="G56" s="1"/>
      <c r="H56" s="1"/>
    </row>
    <row r="57" spans="1:15" s="2" customFormat="1" ht="18" customHeight="1" thickBot="1" x14ac:dyDescent="0.35">
      <c r="A57" s="21" t="s">
        <v>53</v>
      </c>
      <c r="B57" s="3" t="s">
        <v>0</v>
      </c>
      <c r="C57" s="3" t="s">
        <v>1</v>
      </c>
      <c r="D57" s="3" t="s">
        <v>2</v>
      </c>
      <c r="E57" s="4" t="s">
        <v>18</v>
      </c>
      <c r="N57" s="6"/>
      <c r="O57" s="6"/>
    </row>
    <row r="58" spans="1:15" s="2" customFormat="1" ht="18" customHeight="1" thickBot="1" x14ac:dyDescent="0.35">
      <c r="A58" s="8" t="s">
        <v>10</v>
      </c>
      <c r="B58" s="13">
        <v>0</v>
      </c>
      <c r="C58" s="11">
        <v>0</v>
      </c>
      <c r="D58" s="14">
        <v>63150</v>
      </c>
      <c r="E58" s="15">
        <f t="shared" ref="E58" si="6">SUM(B58:D58)</f>
        <v>63150</v>
      </c>
      <c r="N58" s="7"/>
      <c r="O58" s="7"/>
    </row>
    <row r="59" spans="1:15" s="2" customFormat="1" ht="38.25" customHeight="1" thickBot="1" x14ac:dyDescent="0.35">
      <c r="A59" s="18" t="s">
        <v>3</v>
      </c>
      <c r="B59" s="60" t="s">
        <v>299</v>
      </c>
      <c r="C59" s="61"/>
      <c r="D59" s="61"/>
      <c r="E59" s="62"/>
      <c r="N59" s="9"/>
      <c r="O59" s="9"/>
    </row>
    <row r="60" spans="1:15" s="2" customFormat="1" ht="13.5" customHeight="1" thickBot="1" x14ac:dyDescent="0.35">
      <c r="A60" s="30"/>
      <c r="B60" s="10"/>
      <c r="C60" s="10"/>
      <c r="D60" s="10"/>
      <c r="E60" s="31"/>
    </row>
    <row r="61" spans="1:15" s="2" customFormat="1" ht="24" customHeight="1" thickBot="1" x14ac:dyDescent="0.35">
      <c r="A61" s="45" t="s">
        <v>161</v>
      </c>
      <c r="B61" s="57"/>
      <c r="C61" s="57"/>
      <c r="D61" s="58"/>
      <c r="E61" s="59"/>
      <c r="F61" s="1"/>
      <c r="G61" s="1"/>
      <c r="H61" s="1"/>
    </row>
    <row r="62" spans="1:15" s="2" customFormat="1" ht="65.25" customHeight="1" thickBot="1" x14ac:dyDescent="0.35">
      <c r="A62" s="17" t="s">
        <v>5</v>
      </c>
      <c r="B62" s="48" t="s">
        <v>162</v>
      </c>
      <c r="C62" s="49"/>
      <c r="D62" s="49"/>
      <c r="E62" s="50"/>
      <c r="F62" s="1"/>
      <c r="G62" s="1"/>
      <c r="H62" s="1"/>
    </row>
    <row r="63" spans="1:15" s="2" customFormat="1" ht="22.5" customHeight="1" x14ac:dyDescent="0.3">
      <c r="A63" s="28" t="s">
        <v>19</v>
      </c>
      <c r="B63" s="22"/>
      <c r="C63" s="23"/>
      <c r="D63" s="23"/>
      <c r="E63" s="29">
        <v>10000</v>
      </c>
      <c r="F63" s="1"/>
      <c r="G63" s="1"/>
      <c r="H63" s="1"/>
    </row>
    <row r="64" spans="1:15" s="2" customFormat="1" ht="39.75" customHeight="1" thickBot="1" x14ac:dyDescent="0.35">
      <c r="A64" s="16" t="s">
        <v>6</v>
      </c>
      <c r="B64" s="51" t="s">
        <v>45</v>
      </c>
      <c r="C64" s="52"/>
      <c r="D64" s="52"/>
      <c r="E64" s="53"/>
      <c r="F64" s="1"/>
      <c r="G64" s="1"/>
      <c r="H64" s="1"/>
    </row>
    <row r="65" spans="1:15" s="2" customFormat="1" ht="18" customHeight="1" thickBot="1" x14ac:dyDescent="0.35">
      <c r="A65" s="21" t="s">
        <v>53</v>
      </c>
      <c r="B65" s="3" t="s">
        <v>0</v>
      </c>
      <c r="C65" s="3" t="s">
        <v>1</v>
      </c>
      <c r="D65" s="3" t="s">
        <v>2</v>
      </c>
      <c r="E65" s="4" t="s">
        <v>18</v>
      </c>
      <c r="N65" s="6"/>
      <c r="O65" s="6"/>
    </row>
    <row r="66" spans="1:15" s="2" customFormat="1" ht="18" customHeight="1" thickBot="1" x14ac:dyDescent="0.35">
      <c r="A66" s="8" t="s">
        <v>10</v>
      </c>
      <c r="B66" s="13">
        <v>0</v>
      </c>
      <c r="C66" s="11">
        <v>0</v>
      </c>
      <c r="D66" s="14">
        <v>10000</v>
      </c>
      <c r="E66" s="15">
        <f t="shared" ref="E66" si="7">SUM(B66:D66)</f>
        <v>10000</v>
      </c>
      <c r="N66" s="7"/>
      <c r="O66" s="7"/>
    </row>
    <row r="67" spans="1:15" s="2" customFormat="1" ht="43.5" customHeight="1" thickBot="1" x14ac:dyDescent="0.35">
      <c r="A67" s="18" t="s">
        <v>3</v>
      </c>
      <c r="B67" s="60" t="s">
        <v>293</v>
      </c>
      <c r="C67" s="61"/>
      <c r="D67" s="61"/>
      <c r="E67" s="62"/>
      <c r="N67" s="9"/>
      <c r="O67" s="9"/>
    </row>
    <row r="68" spans="1:15" s="2" customFormat="1" ht="13.5" customHeight="1" thickBot="1" x14ac:dyDescent="0.35">
      <c r="A68" s="30"/>
      <c r="B68" s="10"/>
      <c r="C68" s="10"/>
      <c r="D68" s="10"/>
      <c r="E68" s="31"/>
    </row>
    <row r="69" spans="1:15" s="2" customFormat="1" ht="24" customHeight="1" thickBot="1" x14ac:dyDescent="0.35">
      <c r="A69" s="45" t="s">
        <v>174</v>
      </c>
      <c r="B69" s="57"/>
      <c r="C69" s="57"/>
      <c r="D69" s="58"/>
      <c r="E69" s="59"/>
      <c r="F69" s="1"/>
      <c r="G69" s="1"/>
      <c r="H69" s="1"/>
    </row>
    <row r="70" spans="1:15" s="2" customFormat="1" ht="75.75" customHeight="1" thickBot="1" x14ac:dyDescent="0.35">
      <c r="A70" s="17" t="s">
        <v>5</v>
      </c>
      <c r="B70" s="48" t="s">
        <v>169</v>
      </c>
      <c r="C70" s="85"/>
      <c r="D70" s="85"/>
      <c r="E70" s="86"/>
      <c r="F70" s="1"/>
      <c r="G70" s="1"/>
      <c r="H70" s="1"/>
    </row>
    <row r="71" spans="1:15" s="2" customFormat="1" ht="22.5" customHeight="1" x14ac:dyDescent="0.3">
      <c r="A71" s="28" t="s">
        <v>19</v>
      </c>
      <c r="B71" s="22"/>
      <c r="C71" s="23"/>
      <c r="D71" s="23"/>
      <c r="E71" s="29">
        <v>5000</v>
      </c>
      <c r="F71" s="1"/>
      <c r="G71" s="1"/>
      <c r="H71" s="1"/>
    </row>
    <row r="72" spans="1:15" s="2" customFormat="1" ht="39.75" customHeight="1" thickBot="1" x14ac:dyDescent="0.35">
      <c r="A72" s="16" t="s">
        <v>6</v>
      </c>
      <c r="B72" s="76" t="s">
        <v>37</v>
      </c>
      <c r="C72" s="77"/>
      <c r="D72" s="77"/>
      <c r="E72" s="78"/>
      <c r="F72" s="1"/>
      <c r="G72" s="1"/>
      <c r="H72" s="1"/>
    </row>
    <row r="73" spans="1:15" s="2" customFormat="1" ht="18" customHeight="1" thickBot="1" x14ac:dyDescent="0.35">
      <c r="A73" s="21" t="s">
        <v>53</v>
      </c>
      <c r="B73" s="3" t="s">
        <v>0</v>
      </c>
      <c r="C73" s="3" t="s">
        <v>1</v>
      </c>
      <c r="D73" s="3" t="s">
        <v>2</v>
      </c>
      <c r="E73" s="4" t="s">
        <v>18</v>
      </c>
      <c r="N73" s="6"/>
      <c r="O73" s="6"/>
    </row>
    <row r="74" spans="1:15" s="2" customFormat="1" ht="18" customHeight="1" thickBot="1" x14ac:dyDescent="0.35">
      <c r="A74" s="8" t="s">
        <v>10</v>
      </c>
      <c r="B74" s="13">
        <v>5000</v>
      </c>
      <c r="C74" s="11">
        <v>0</v>
      </c>
      <c r="D74" s="14">
        <v>0</v>
      </c>
      <c r="E74" s="15">
        <f t="shared" ref="E74" si="8">SUM(B74:D74)</f>
        <v>5000</v>
      </c>
      <c r="N74" s="7"/>
      <c r="O74" s="7"/>
    </row>
    <row r="75" spans="1:15" s="2" customFormat="1" ht="60" customHeight="1" thickBot="1" x14ac:dyDescent="0.35">
      <c r="A75" s="18" t="s">
        <v>3</v>
      </c>
      <c r="B75" s="60" t="s">
        <v>269</v>
      </c>
      <c r="C75" s="61"/>
      <c r="D75" s="61"/>
      <c r="E75" s="62"/>
      <c r="N75" s="9"/>
      <c r="O75" s="9"/>
    </row>
    <row r="76" spans="1:15" s="2" customFormat="1" ht="13.5" customHeight="1" thickBot="1" x14ac:dyDescent="0.35">
      <c r="A76" s="30"/>
      <c r="B76" s="10"/>
      <c r="C76" s="10"/>
      <c r="D76" s="10"/>
      <c r="E76" s="31"/>
    </row>
    <row r="77" spans="1:15" s="2" customFormat="1" ht="24" customHeight="1" thickBot="1" x14ac:dyDescent="0.35">
      <c r="A77" s="45" t="s">
        <v>175</v>
      </c>
      <c r="B77" s="57"/>
      <c r="C77" s="57"/>
      <c r="D77" s="58"/>
      <c r="E77" s="59"/>
      <c r="F77" s="1"/>
      <c r="G77" s="1"/>
      <c r="H77" s="1"/>
    </row>
    <row r="78" spans="1:15" s="2" customFormat="1" ht="59.25" customHeight="1" thickBot="1" x14ac:dyDescent="0.35">
      <c r="A78" s="17" t="s">
        <v>5</v>
      </c>
      <c r="B78" s="48" t="s">
        <v>168</v>
      </c>
      <c r="C78" s="85"/>
      <c r="D78" s="85"/>
      <c r="E78" s="86"/>
      <c r="F78" s="1"/>
      <c r="G78" s="1"/>
      <c r="H78" s="1"/>
    </row>
    <row r="79" spans="1:15" s="2" customFormat="1" ht="22.5" customHeight="1" x14ac:dyDescent="0.3">
      <c r="A79" s="28" t="s">
        <v>19</v>
      </c>
      <c r="B79" s="22"/>
      <c r="C79" s="23"/>
      <c r="D79" s="23"/>
      <c r="E79" s="29">
        <v>5000</v>
      </c>
      <c r="F79" s="1"/>
      <c r="G79" s="1"/>
      <c r="H79" s="1"/>
    </row>
    <row r="80" spans="1:15" s="2" customFormat="1" ht="39.75" customHeight="1" thickBot="1" x14ac:dyDescent="0.35">
      <c r="A80" s="16" t="s">
        <v>6</v>
      </c>
      <c r="B80" s="76" t="s">
        <v>37</v>
      </c>
      <c r="C80" s="77"/>
      <c r="D80" s="77"/>
      <c r="E80" s="78"/>
      <c r="F80" s="1"/>
      <c r="G80" s="1"/>
      <c r="H80" s="1"/>
    </row>
    <row r="81" spans="1:15" s="2" customFormat="1" ht="18" customHeight="1" thickBot="1" x14ac:dyDescent="0.35">
      <c r="A81" s="21" t="s">
        <v>53</v>
      </c>
      <c r="B81" s="3" t="s">
        <v>0</v>
      </c>
      <c r="C81" s="3" t="s">
        <v>1</v>
      </c>
      <c r="D81" s="3" t="s">
        <v>2</v>
      </c>
      <c r="E81" s="4" t="s">
        <v>18</v>
      </c>
      <c r="N81" s="6"/>
      <c r="O81" s="6"/>
    </row>
    <row r="82" spans="1:15" s="2" customFormat="1" ht="18" customHeight="1" thickBot="1" x14ac:dyDescent="0.35">
      <c r="A82" s="8" t="s">
        <v>10</v>
      </c>
      <c r="B82" s="13">
        <v>0</v>
      </c>
      <c r="C82" s="11">
        <v>5000</v>
      </c>
      <c r="D82" s="14">
        <v>0</v>
      </c>
      <c r="E82" s="15">
        <f t="shared" ref="E82" si="9">SUM(B82:D82)</f>
        <v>5000</v>
      </c>
      <c r="N82" s="7"/>
      <c r="O82" s="7"/>
    </row>
    <row r="83" spans="1:15" s="2" customFormat="1" ht="61.5" customHeight="1" thickBot="1" x14ac:dyDescent="0.35">
      <c r="A83" s="18" t="s">
        <v>3</v>
      </c>
      <c r="B83" s="60" t="s">
        <v>269</v>
      </c>
      <c r="C83" s="61"/>
      <c r="D83" s="61"/>
      <c r="E83" s="62"/>
      <c r="N83" s="9"/>
      <c r="O83" s="9"/>
    </row>
    <row r="84" spans="1:15" s="2" customFormat="1" ht="13.5" customHeight="1" thickBot="1" x14ac:dyDescent="0.35">
      <c r="A84" s="30"/>
      <c r="B84" s="10"/>
      <c r="C84" s="10"/>
      <c r="D84" s="10"/>
      <c r="E84" s="31"/>
    </row>
    <row r="85" spans="1:15" s="2" customFormat="1" ht="24" customHeight="1" thickBot="1" x14ac:dyDescent="0.35">
      <c r="A85" s="45" t="s">
        <v>182</v>
      </c>
      <c r="B85" s="57"/>
      <c r="C85" s="57"/>
      <c r="D85" s="58"/>
      <c r="E85" s="59"/>
      <c r="F85" s="1"/>
      <c r="G85" s="1"/>
      <c r="H85" s="1"/>
    </row>
    <row r="86" spans="1:15" s="2" customFormat="1" ht="64.5" customHeight="1" thickBot="1" x14ac:dyDescent="0.35">
      <c r="A86" s="17" t="s">
        <v>5</v>
      </c>
      <c r="B86" s="63" t="s">
        <v>181</v>
      </c>
      <c r="C86" s="64"/>
      <c r="D86" s="64"/>
      <c r="E86" s="65"/>
      <c r="F86" s="1"/>
      <c r="G86" s="1"/>
      <c r="H86" s="1"/>
    </row>
    <row r="87" spans="1:15" s="2" customFormat="1" ht="22.5" customHeight="1" x14ac:dyDescent="0.3">
      <c r="A87" s="28" t="s">
        <v>19</v>
      </c>
      <c r="B87" s="22"/>
      <c r="C87" s="23"/>
      <c r="D87" s="23"/>
      <c r="E87" s="29">
        <v>13611.11</v>
      </c>
      <c r="F87" s="1"/>
      <c r="G87" s="1"/>
      <c r="H87" s="1"/>
    </row>
    <row r="88" spans="1:15" s="2" customFormat="1" ht="39.75" customHeight="1" thickBot="1" x14ac:dyDescent="0.35">
      <c r="A88" s="16" t="s">
        <v>6</v>
      </c>
      <c r="B88" s="51" t="s">
        <v>11</v>
      </c>
      <c r="C88" s="52"/>
      <c r="D88" s="52"/>
      <c r="E88" s="53"/>
      <c r="F88" s="1"/>
      <c r="G88" s="1"/>
      <c r="H88" s="1"/>
    </row>
    <row r="89" spans="1:15" s="2" customFormat="1" ht="18" customHeight="1" thickBot="1" x14ac:dyDescent="0.35">
      <c r="A89" s="21" t="s">
        <v>53</v>
      </c>
      <c r="B89" s="3" t="s">
        <v>0</v>
      </c>
      <c r="C89" s="3" t="s">
        <v>1</v>
      </c>
      <c r="D89" s="3" t="s">
        <v>2</v>
      </c>
      <c r="E89" s="4" t="s">
        <v>18</v>
      </c>
      <c r="N89" s="6"/>
      <c r="O89" s="6"/>
    </row>
    <row r="90" spans="1:15" s="2" customFormat="1" ht="18" customHeight="1" thickBot="1" x14ac:dyDescent="0.35">
      <c r="A90" s="8" t="s">
        <v>10</v>
      </c>
      <c r="B90" s="13">
        <v>0</v>
      </c>
      <c r="C90" s="11">
        <v>2924.53</v>
      </c>
      <c r="D90" s="14">
        <v>10686.58</v>
      </c>
      <c r="E90" s="15">
        <f t="shared" ref="E90" si="10">SUM(B90:D90)</f>
        <v>13611.11</v>
      </c>
      <c r="N90" s="7"/>
      <c r="O90" s="7"/>
    </row>
    <row r="91" spans="1:15" s="2" customFormat="1" ht="46.5" customHeight="1" thickBot="1" x14ac:dyDescent="0.35">
      <c r="A91" s="18" t="s">
        <v>3</v>
      </c>
      <c r="B91" s="60" t="s">
        <v>339</v>
      </c>
      <c r="C91" s="61"/>
      <c r="D91" s="61"/>
      <c r="E91" s="62"/>
      <c r="N91" s="9"/>
      <c r="O91" s="9"/>
    </row>
    <row r="92" spans="1:15" s="2" customFormat="1" ht="13.5" customHeight="1" thickBot="1" x14ac:dyDescent="0.35">
      <c r="A92" s="30"/>
      <c r="B92" s="10"/>
      <c r="C92" s="10"/>
      <c r="D92" s="10"/>
      <c r="E92" s="31"/>
    </row>
    <row r="93" spans="1:15" s="2" customFormat="1" ht="24" customHeight="1" thickBot="1" x14ac:dyDescent="0.35">
      <c r="A93" s="45" t="s">
        <v>183</v>
      </c>
      <c r="B93" s="57"/>
      <c r="C93" s="57"/>
      <c r="D93" s="58"/>
      <c r="E93" s="59"/>
      <c r="F93" s="1"/>
      <c r="G93" s="1"/>
      <c r="H93" s="1"/>
    </row>
    <row r="94" spans="1:15" s="2" customFormat="1" ht="42.75" customHeight="1" thickBot="1" x14ac:dyDescent="0.35">
      <c r="A94" s="17" t="s">
        <v>5</v>
      </c>
      <c r="B94" s="48" t="s">
        <v>184</v>
      </c>
      <c r="C94" s="49"/>
      <c r="D94" s="49"/>
      <c r="E94" s="50"/>
      <c r="F94" s="1"/>
      <c r="G94" s="1"/>
      <c r="H94" s="1"/>
    </row>
    <row r="95" spans="1:15" s="2" customFormat="1" ht="22.5" customHeight="1" x14ac:dyDescent="0.3">
      <c r="A95" s="28" t="s">
        <v>19</v>
      </c>
      <c r="B95" s="22"/>
      <c r="C95" s="23"/>
      <c r="D95" s="23"/>
      <c r="E95" s="29">
        <v>13611.11</v>
      </c>
      <c r="F95" s="1"/>
      <c r="G95" s="1"/>
      <c r="H95" s="1"/>
    </row>
    <row r="96" spans="1:15" s="2" customFormat="1" ht="39.75" customHeight="1" thickBot="1" x14ac:dyDescent="0.35">
      <c r="A96" s="16" t="s">
        <v>6</v>
      </c>
      <c r="B96" s="51" t="s">
        <v>11</v>
      </c>
      <c r="C96" s="52"/>
      <c r="D96" s="52"/>
      <c r="E96" s="53"/>
      <c r="F96" s="1"/>
      <c r="G96" s="1"/>
      <c r="H96" s="1"/>
    </row>
    <row r="97" spans="1:15" s="2" customFormat="1" ht="18" customHeight="1" thickBot="1" x14ac:dyDescent="0.35">
      <c r="A97" s="21" t="s">
        <v>53</v>
      </c>
      <c r="B97" s="3" t="s">
        <v>0</v>
      </c>
      <c r="C97" s="3" t="s">
        <v>1</v>
      </c>
      <c r="D97" s="3" t="s">
        <v>2</v>
      </c>
      <c r="E97" s="4" t="s">
        <v>18</v>
      </c>
      <c r="N97" s="6"/>
      <c r="O97" s="6"/>
    </row>
    <row r="98" spans="1:15" s="2" customFormat="1" ht="18" customHeight="1" thickBot="1" x14ac:dyDescent="0.35">
      <c r="A98" s="8" t="s">
        <v>10</v>
      </c>
      <c r="B98" s="13">
        <v>0</v>
      </c>
      <c r="C98" s="11">
        <v>0</v>
      </c>
      <c r="D98" s="14">
        <v>13611.11</v>
      </c>
      <c r="E98" s="15">
        <f t="shared" ref="E98" si="11">SUM(B98:D98)</f>
        <v>13611.11</v>
      </c>
      <c r="N98" s="7"/>
      <c r="O98" s="7"/>
    </row>
    <row r="99" spans="1:15" s="2" customFormat="1" ht="43.5" customHeight="1" thickBot="1" x14ac:dyDescent="0.35">
      <c r="A99" s="18" t="s">
        <v>3</v>
      </c>
      <c r="B99" s="60" t="s">
        <v>329</v>
      </c>
      <c r="C99" s="61"/>
      <c r="D99" s="61"/>
      <c r="E99" s="62"/>
      <c r="N99" s="9"/>
      <c r="O99" s="9"/>
    </row>
    <row r="100" spans="1:15" s="2" customFormat="1" ht="13.5" customHeight="1" thickBot="1" x14ac:dyDescent="0.35">
      <c r="A100" s="30"/>
      <c r="B100" s="10"/>
      <c r="C100" s="10"/>
      <c r="D100" s="10"/>
      <c r="E100" s="31"/>
    </row>
    <row r="101" spans="1:15" s="2" customFormat="1" ht="24" customHeight="1" thickBot="1" x14ac:dyDescent="0.35">
      <c r="A101" s="45" t="s">
        <v>192</v>
      </c>
      <c r="B101" s="57"/>
      <c r="C101" s="57"/>
      <c r="D101" s="58"/>
      <c r="E101" s="59"/>
      <c r="F101" s="1"/>
      <c r="G101" s="1"/>
      <c r="H101" s="1"/>
    </row>
    <row r="102" spans="1:15" s="2" customFormat="1" ht="102" customHeight="1" thickBot="1" x14ac:dyDescent="0.35">
      <c r="A102" s="17" t="s">
        <v>5</v>
      </c>
      <c r="B102" s="48" t="s">
        <v>185</v>
      </c>
      <c r="C102" s="49"/>
      <c r="D102" s="49"/>
      <c r="E102" s="50"/>
      <c r="F102" s="1"/>
      <c r="G102" s="1"/>
      <c r="H102" s="1"/>
    </row>
    <row r="103" spans="1:15" s="2" customFormat="1" ht="22.5" customHeight="1" x14ac:dyDescent="0.3">
      <c r="A103" s="28" t="s">
        <v>19</v>
      </c>
      <c r="B103" s="22"/>
      <c r="C103" s="23"/>
      <c r="D103" s="23"/>
      <c r="E103" s="29">
        <v>20000</v>
      </c>
      <c r="F103" s="1"/>
      <c r="G103" s="1"/>
      <c r="H103" s="1"/>
    </row>
    <row r="104" spans="1:15" s="2" customFormat="1" ht="39.75" customHeight="1" thickBot="1" x14ac:dyDescent="0.35">
      <c r="A104" s="16" t="s">
        <v>6</v>
      </c>
      <c r="B104" s="51" t="s">
        <v>42</v>
      </c>
      <c r="C104" s="52"/>
      <c r="D104" s="52"/>
      <c r="E104" s="53"/>
      <c r="F104" s="1"/>
      <c r="G104" s="1"/>
      <c r="H104" s="1"/>
    </row>
    <row r="105" spans="1:15" s="2" customFormat="1" ht="18" customHeight="1" thickBot="1" x14ac:dyDescent="0.35">
      <c r="A105" s="21" t="s">
        <v>53</v>
      </c>
      <c r="B105" s="3" t="s">
        <v>0</v>
      </c>
      <c r="C105" s="3" t="s">
        <v>1</v>
      </c>
      <c r="D105" s="3" t="s">
        <v>2</v>
      </c>
      <c r="E105" s="4" t="s">
        <v>18</v>
      </c>
      <c r="N105" s="6"/>
      <c r="O105" s="6"/>
    </row>
    <row r="106" spans="1:15" s="2" customFormat="1" ht="18" customHeight="1" thickBot="1" x14ac:dyDescent="0.35">
      <c r="A106" s="8" t="s">
        <v>10</v>
      </c>
      <c r="B106" s="13">
        <v>20000</v>
      </c>
      <c r="C106" s="11">
        <v>0</v>
      </c>
      <c r="D106" s="14">
        <v>0</v>
      </c>
      <c r="E106" s="15">
        <f t="shared" ref="E106" si="12">SUM(B106:D106)</f>
        <v>20000</v>
      </c>
      <c r="N106" s="7"/>
      <c r="O106" s="7"/>
    </row>
    <row r="107" spans="1:15" s="2" customFormat="1" ht="59.25" customHeight="1" thickBot="1" x14ac:dyDescent="0.35">
      <c r="A107" s="18" t="s">
        <v>3</v>
      </c>
      <c r="B107" s="60" t="s">
        <v>330</v>
      </c>
      <c r="C107" s="61"/>
      <c r="D107" s="61"/>
      <c r="E107" s="62"/>
      <c r="N107" s="9"/>
      <c r="O107" s="9"/>
    </row>
    <row r="108" spans="1:15" s="2" customFormat="1" ht="13.5" customHeight="1" thickBot="1" x14ac:dyDescent="0.35">
      <c r="A108" s="30"/>
      <c r="B108" s="10"/>
      <c r="C108" s="10"/>
      <c r="D108" s="10"/>
      <c r="E108" s="31"/>
    </row>
    <row r="109" spans="1:15" s="2" customFormat="1" ht="24" customHeight="1" thickBot="1" x14ac:dyDescent="0.35">
      <c r="A109" s="45" t="s">
        <v>193</v>
      </c>
      <c r="B109" s="57"/>
      <c r="C109" s="57"/>
      <c r="D109" s="58"/>
      <c r="E109" s="59"/>
      <c r="F109" s="1"/>
      <c r="G109" s="1"/>
      <c r="H109" s="1"/>
    </row>
    <row r="110" spans="1:15" s="2" customFormat="1" ht="39" customHeight="1" thickBot="1" x14ac:dyDescent="0.35">
      <c r="A110" s="17" t="s">
        <v>5</v>
      </c>
      <c r="B110" s="48" t="s">
        <v>195</v>
      </c>
      <c r="C110" s="49"/>
      <c r="D110" s="49"/>
      <c r="E110" s="50"/>
      <c r="F110" s="1"/>
      <c r="G110" s="1"/>
      <c r="H110" s="1"/>
    </row>
    <row r="111" spans="1:15" s="2" customFormat="1" ht="22.5" customHeight="1" x14ac:dyDescent="0.3">
      <c r="A111" s="28" t="s">
        <v>19</v>
      </c>
      <c r="B111" s="22"/>
      <c r="C111" s="23"/>
      <c r="D111" s="23"/>
      <c r="E111" s="29">
        <v>5000</v>
      </c>
      <c r="F111" s="1"/>
      <c r="G111" s="1"/>
      <c r="H111" s="1"/>
    </row>
    <row r="112" spans="1:15" s="2" customFormat="1" ht="39.75" customHeight="1" thickBot="1" x14ac:dyDescent="0.35">
      <c r="A112" s="16" t="s">
        <v>6</v>
      </c>
      <c r="B112" s="51" t="s">
        <v>42</v>
      </c>
      <c r="C112" s="52"/>
      <c r="D112" s="52"/>
      <c r="E112" s="53"/>
      <c r="F112" s="1"/>
      <c r="G112" s="1"/>
      <c r="H112" s="1"/>
    </row>
    <row r="113" spans="1:15" s="2" customFormat="1" ht="18" customHeight="1" thickBot="1" x14ac:dyDescent="0.35">
      <c r="A113" s="21" t="s">
        <v>53</v>
      </c>
      <c r="B113" s="3" t="s">
        <v>0</v>
      </c>
      <c r="C113" s="3" t="s">
        <v>1</v>
      </c>
      <c r="D113" s="3" t="s">
        <v>2</v>
      </c>
      <c r="E113" s="4" t="s">
        <v>18</v>
      </c>
      <c r="N113" s="6"/>
      <c r="O113" s="6"/>
    </row>
    <row r="114" spans="1:15" s="2" customFormat="1" ht="18" customHeight="1" thickBot="1" x14ac:dyDescent="0.35">
      <c r="A114" s="8" t="s">
        <v>10</v>
      </c>
      <c r="B114" s="13">
        <v>0</v>
      </c>
      <c r="C114" s="11">
        <v>4680</v>
      </c>
      <c r="D114" s="14">
        <v>0</v>
      </c>
      <c r="E114" s="15">
        <f t="shared" ref="E114" si="13">SUM(B114:D114)</f>
        <v>4680</v>
      </c>
      <c r="N114" s="7"/>
      <c r="O114" s="7"/>
    </row>
    <row r="115" spans="1:15" s="2" customFormat="1" ht="48" customHeight="1" thickBot="1" x14ac:dyDescent="0.35">
      <c r="A115" s="18" t="s">
        <v>3</v>
      </c>
      <c r="B115" s="60" t="s">
        <v>284</v>
      </c>
      <c r="C115" s="61"/>
      <c r="D115" s="61"/>
      <c r="E115" s="62"/>
      <c r="N115" s="9"/>
      <c r="O115" s="9"/>
    </row>
    <row r="116" spans="1:15" s="2" customFormat="1" ht="13.5" customHeight="1" thickBot="1" x14ac:dyDescent="0.35">
      <c r="A116" s="30"/>
      <c r="B116" s="10"/>
      <c r="C116" s="10"/>
      <c r="D116" s="10"/>
      <c r="E116" s="31"/>
    </row>
    <row r="117" spans="1:15" s="2" customFormat="1" ht="24" customHeight="1" thickBot="1" x14ac:dyDescent="0.35">
      <c r="A117" s="45" t="s">
        <v>194</v>
      </c>
      <c r="B117" s="57"/>
      <c r="C117" s="57"/>
      <c r="D117" s="58"/>
      <c r="E117" s="59"/>
      <c r="F117" s="1"/>
      <c r="G117" s="1"/>
      <c r="H117" s="1"/>
    </row>
    <row r="118" spans="1:15" s="2" customFormat="1" ht="39" customHeight="1" thickBot="1" x14ac:dyDescent="0.35">
      <c r="A118" s="17" t="s">
        <v>5</v>
      </c>
      <c r="B118" s="48" t="s">
        <v>196</v>
      </c>
      <c r="C118" s="49"/>
      <c r="D118" s="49"/>
      <c r="E118" s="50"/>
      <c r="F118" s="1"/>
      <c r="G118" s="1"/>
      <c r="H118" s="1"/>
    </row>
    <row r="119" spans="1:15" s="2" customFormat="1" ht="22.5" customHeight="1" x14ac:dyDescent="0.3">
      <c r="A119" s="28" t="s">
        <v>19</v>
      </c>
      <c r="B119" s="22"/>
      <c r="C119" s="23"/>
      <c r="D119" s="23"/>
      <c r="E119" s="29">
        <v>5000</v>
      </c>
      <c r="F119" s="1"/>
      <c r="G119" s="1"/>
      <c r="H119" s="1"/>
    </row>
    <row r="120" spans="1:15" s="2" customFormat="1" ht="39.75" customHeight="1" thickBot="1" x14ac:dyDescent="0.35">
      <c r="A120" s="16" t="s">
        <v>6</v>
      </c>
      <c r="B120" s="51" t="s">
        <v>42</v>
      </c>
      <c r="C120" s="52"/>
      <c r="D120" s="52"/>
      <c r="E120" s="53"/>
      <c r="F120" s="1"/>
      <c r="G120" s="1"/>
      <c r="H120" s="1"/>
    </row>
    <row r="121" spans="1:15" s="2" customFormat="1" ht="18" customHeight="1" thickBot="1" x14ac:dyDescent="0.35">
      <c r="A121" s="21" t="s">
        <v>53</v>
      </c>
      <c r="B121" s="3" t="s">
        <v>0</v>
      </c>
      <c r="C121" s="3" t="s">
        <v>1</v>
      </c>
      <c r="D121" s="3" t="s">
        <v>2</v>
      </c>
      <c r="E121" s="4" t="s">
        <v>18</v>
      </c>
      <c r="N121" s="6"/>
      <c r="O121" s="6"/>
    </row>
    <row r="122" spans="1:15" s="2" customFormat="1" ht="18" customHeight="1" thickBot="1" x14ac:dyDescent="0.35">
      <c r="A122" s="8" t="s">
        <v>10</v>
      </c>
      <c r="B122" s="13">
        <v>0</v>
      </c>
      <c r="C122" s="11">
        <v>5000</v>
      </c>
      <c r="D122" s="14">
        <v>0</v>
      </c>
      <c r="E122" s="15">
        <f t="shared" ref="E122" si="14">SUM(B122:D122)</f>
        <v>5000</v>
      </c>
      <c r="N122" s="7"/>
      <c r="O122" s="7"/>
    </row>
    <row r="123" spans="1:15" s="2" customFormat="1" ht="23.25" customHeight="1" thickBot="1" x14ac:dyDescent="0.35">
      <c r="A123" s="18" t="s">
        <v>3</v>
      </c>
      <c r="B123" s="90"/>
      <c r="C123" s="95"/>
      <c r="D123" s="95"/>
      <c r="E123" s="96"/>
      <c r="N123" s="9"/>
      <c r="O123" s="9"/>
    </row>
    <row r="124" spans="1:15" s="2" customFormat="1" ht="13.5" customHeight="1" thickBot="1" x14ac:dyDescent="0.35">
      <c r="A124" s="30"/>
      <c r="B124" s="10"/>
      <c r="C124" s="10"/>
      <c r="D124" s="10"/>
      <c r="E124" s="31"/>
    </row>
    <row r="125" spans="1:15" s="2" customFormat="1" ht="24" customHeight="1" thickBot="1" x14ac:dyDescent="0.35">
      <c r="A125" s="45" t="s">
        <v>207</v>
      </c>
      <c r="B125" s="57"/>
      <c r="C125" s="57"/>
      <c r="D125" s="58"/>
      <c r="E125" s="59"/>
      <c r="F125" s="1"/>
      <c r="G125" s="1"/>
      <c r="H125" s="1"/>
    </row>
    <row r="126" spans="1:15" s="2" customFormat="1" ht="94.5" customHeight="1" thickBot="1" x14ac:dyDescent="0.35">
      <c r="A126" s="17" t="s">
        <v>5</v>
      </c>
      <c r="B126" s="48" t="s">
        <v>208</v>
      </c>
      <c r="C126" s="49"/>
      <c r="D126" s="49"/>
      <c r="E126" s="50"/>
      <c r="F126" s="1"/>
      <c r="G126" s="1"/>
      <c r="H126" s="1"/>
    </row>
    <row r="127" spans="1:15" s="2" customFormat="1" ht="22.5" customHeight="1" x14ac:dyDescent="0.3">
      <c r="A127" s="28" t="s">
        <v>19</v>
      </c>
      <c r="B127" s="22"/>
      <c r="C127" s="23"/>
      <c r="D127" s="23"/>
      <c r="E127" s="29">
        <v>10000</v>
      </c>
      <c r="F127" s="1"/>
      <c r="G127" s="1"/>
      <c r="H127" s="1"/>
    </row>
    <row r="128" spans="1:15" s="2" customFormat="1" ht="39.75" customHeight="1" thickBot="1" x14ac:dyDescent="0.35">
      <c r="A128" s="16" t="s">
        <v>6</v>
      </c>
      <c r="B128" s="51" t="s">
        <v>42</v>
      </c>
      <c r="C128" s="52"/>
      <c r="D128" s="52"/>
      <c r="E128" s="53"/>
      <c r="F128" s="1"/>
      <c r="G128" s="1"/>
      <c r="H128" s="1"/>
    </row>
    <row r="129" spans="1:15" s="2" customFormat="1" ht="18" customHeight="1" thickBot="1" x14ac:dyDescent="0.35">
      <c r="A129" s="21" t="s">
        <v>53</v>
      </c>
      <c r="B129" s="3" t="s">
        <v>0</v>
      </c>
      <c r="C129" s="3" t="s">
        <v>1</v>
      </c>
      <c r="D129" s="3" t="s">
        <v>2</v>
      </c>
      <c r="E129" s="4" t="s">
        <v>18</v>
      </c>
      <c r="N129" s="6"/>
      <c r="O129" s="6"/>
    </row>
    <row r="130" spans="1:15" s="2" customFormat="1" ht="18" customHeight="1" thickBot="1" x14ac:dyDescent="0.35">
      <c r="A130" s="8" t="s">
        <v>10</v>
      </c>
      <c r="B130" s="13">
        <v>10000</v>
      </c>
      <c r="C130" s="11">
        <v>0</v>
      </c>
      <c r="D130" s="14">
        <v>0</v>
      </c>
      <c r="E130" s="15">
        <f t="shared" ref="E130" si="15">SUM(B130:D130)</f>
        <v>10000</v>
      </c>
      <c r="N130" s="7"/>
      <c r="O130" s="7"/>
    </row>
    <row r="131" spans="1:15" s="2" customFormat="1" ht="43.5" customHeight="1" thickBot="1" x14ac:dyDescent="0.35">
      <c r="A131" s="18" t="s">
        <v>3</v>
      </c>
      <c r="B131" s="90" t="s">
        <v>245</v>
      </c>
      <c r="C131" s="95"/>
      <c r="D131" s="95"/>
      <c r="E131" s="96"/>
      <c r="N131" s="9"/>
      <c r="O131" s="9"/>
    </row>
    <row r="132" spans="1:15" s="2" customFormat="1" ht="13.5" customHeight="1" thickBot="1" x14ac:dyDescent="0.35">
      <c r="A132" s="30"/>
      <c r="B132" s="10"/>
      <c r="C132" s="10"/>
      <c r="D132" s="10"/>
      <c r="E132" s="31"/>
    </row>
    <row r="133" spans="1:15" s="2" customFormat="1" ht="24" customHeight="1" thickBot="1" x14ac:dyDescent="0.35">
      <c r="A133" s="45" t="s">
        <v>214</v>
      </c>
      <c r="B133" s="57"/>
      <c r="C133" s="57"/>
      <c r="D133" s="58"/>
      <c r="E133" s="59"/>
      <c r="F133" s="1"/>
      <c r="G133" s="1"/>
      <c r="H133" s="1"/>
    </row>
    <row r="134" spans="1:15" s="2" customFormat="1" ht="81.75" customHeight="1" thickBot="1" x14ac:dyDescent="0.35">
      <c r="A134" s="17" t="s">
        <v>5</v>
      </c>
      <c r="B134" s="48" t="s">
        <v>210</v>
      </c>
      <c r="C134" s="49"/>
      <c r="D134" s="49"/>
      <c r="E134" s="50"/>
      <c r="F134" s="1"/>
      <c r="G134" s="1"/>
      <c r="H134" s="1"/>
    </row>
    <row r="135" spans="1:15" s="2" customFormat="1" ht="22.5" customHeight="1" x14ac:dyDescent="0.3">
      <c r="A135" s="28" t="s">
        <v>19</v>
      </c>
      <c r="B135" s="22"/>
      <c r="C135" s="23"/>
      <c r="D135" s="23"/>
      <c r="E135" s="29">
        <v>10000</v>
      </c>
      <c r="F135" s="1"/>
      <c r="G135" s="1"/>
      <c r="H135" s="1"/>
    </row>
    <row r="136" spans="1:15" s="2" customFormat="1" ht="39.75" customHeight="1" thickBot="1" x14ac:dyDescent="0.35">
      <c r="A136" s="16" t="s">
        <v>6</v>
      </c>
      <c r="B136" s="51" t="s">
        <v>42</v>
      </c>
      <c r="C136" s="52"/>
      <c r="D136" s="52"/>
      <c r="E136" s="53"/>
      <c r="F136" s="1"/>
      <c r="G136" s="1"/>
      <c r="H136" s="1"/>
    </row>
    <row r="137" spans="1:15" s="2" customFormat="1" ht="18" customHeight="1" thickBot="1" x14ac:dyDescent="0.35">
      <c r="A137" s="21" t="s">
        <v>53</v>
      </c>
      <c r="B137" s="3" t="s">
        <v>0</v>
      </c>
      <c r="C137" s="3" t="s">
        <v>1</v>
      </c>
      <c r="D137" s="3" t="s">
        <v>2</v>
      </c>
      <c r="E137" s="4" t="s">
        <v>18</v>
      </c>
      <c r="N137" s="6"/>
      <c r="O137" s="6"/>
    </row>
    <row r="138" spans="1:15" s="2" customFormat="1" ht="18" customHeight="1" thickBot="1" x14ac:dyDescent="0.35">
      <c r="A138" s="8" t="s">
        <v>10</v>
      </c>
      <c r="B138" s="13">
        <v>0</v>
      </c>
      <c r="C138" s="11">
        <v>10000</v>
      </c>
      <c r="D138" s="14"/>
      <c r="E138" s="15">
        <f t="shared" ref="E138" si="16">SUM(B138:D138)</f>
        <v>10000</v>
      </c>
      <c r="N138" s="7"/>
      <c r="O138" s="7"/>
    </row>
    <row r="139" spans="1:15" s="2" customFormat="1" ht="59.25" customHeight="1" thickBot="1" x14ac:dyDescent="0.35">
      <c r="A139" s="18" t="s">
        <v>3</v>
      </c>
      <c r="B139" s="60" t="s">
        <v>309</v>
      </c>
      <c r="C139" s="61"/>
      <c r="D139" s="61"/>
      <c r="E139" s="62"/>
      <c r="N139" s="9"/>
      <c r="O139" s="9"/>
    </row>
    <row r="140" spans="1:15" s="2" customFormat="1" ht="13.5" customHeight="1" thickBot="1" x14ac:dyDescent="0.35">
      <c r="A140" s="30"/>
      <c r="B140" s="10"/>
      <c r="C140" s="10"/>
      <c r="D140" s="10"/>
      <c r="E140" s="31"/>
    </row>
    <row r="141" spans="1:15" s="2" customFormat="1" ht="24" customHeight="1" thickBot="1" x14ac:dyDescent="0.35">
      <c r="A141" s="45" t="s">
        <v>215</v>
      </c>
      <c r="B141" s="57"/>
      <c r="C141" s="57"/>
      <c r="D141" s="58"/>
      <c r="E141" s="59"/>
      <c r="F141" s="1"/>
      <c r="G141" s="1"/>
      <c r="H141" s="1"/>
    </row>
    <row r="142" spans="1:15" s="2" customFormat="1" ht="78" customHeight="1" thickBot="1" x14ac:dyDescent="0.35">
      <c r="A142" s="17" t="s">
        <v>5</v>
      </c>
      <c r="B142" s="48" t="s">
        <v>216</v>
      </c>
      <c r="C142" s="49"/>
      <c r="D142" s="49"/>
      <c r="E142" s="50"/>
      <c r="F142" s="1"/>
      <c r="G142" s="1"/>
      <c r="H142" s="1"/>
    </row>
    <row r="143" spans="1:15" s="2" customFormat="1" ht="22.5" customHeight="1" x14ac:dyDescent="0.3">
      <c r="A143" s="28" t="s">
        <v>19</v>
      </c>
      <c r="B143" s="22"/>
      <c r="C143" s="23"/>
      <c r="D143" s="23"/>
      <c r="E143" s="29">
        <v>10000</v>
      </c>
      <c r="F143" s="1"/>
      <c r="G143" s="1"/>
      <c r="H143" s="1"/>
    </row>
    <row r="144" spans="1:15" s="2" customFormat="1" ht="39.75" customHeight="1" thickBot="1" x14ac:dyDescent="0.35">
      <c r="A144" s="16" t="s">
        <v>6</v>
      </c>
      <c r="B144" s="51" t="s">
        <v>42</v>
      </c>
      <c r="C144" s="52"/>
      <c r="D144" s="52"/>
      <c r="E144" s="53"/>
      <c r="F144" s="1"/>
      <c r="G144" s="1"/>
      <c r="H144" s="1"/>
    </row>
    <row r="145" spans="1:15" s="2" customFormat="1" ht="18" customHeight="1" thickBot="1" x14ac:dyDescent="0.35">
      <c r="A145" s="21" t="s">
        <v>53</v>
      </c>
      <c r="B145" s="3" t="s">
        <v>0</v>
      </c>
      <c r="C145" s="3" t="s">
        <v>1</v>
      </c>
      <c r="D145" s="3" t="s">
        <v>2</v>
      </c>
      <c r="E145" s="4" t="s">
        <v>18</v>
      </c>
      <c r="N145" s="6"/>
      <c r="O145" s="6"/>
    </row>
    <row r="146" spans="1:15" s="2" customFormat="1" ht="18" customHeight="1" thickBot="1" x14ac:dyDescent="0.35">
      <c r="A146" s="8" t="s">
        <v>10</v>
      </c>
      <c r="B146" s="13">
        <v>4437.34</v>
      </c>
      <c r="C146" s="11">
        <v>5562.66</v>
      </c>
      <c r="D146" s="14">
        <v>0</v>
      </c>
      <c r="E146" s="15">
        <f t="shared" ref="E146" si="17">SUM(B146:D146)</f>
        <v>10000</v>
      </c>
      <c r="N146" s="7"/>
      <c r="O146" s="7"/>
    </row>
    <row r="147" spans="1:15" s="2" customFormat="1" ht="30" customHeight="1" thickBot="1" x14ac:dyDescent="0.35">
      <c r="A147" s="18" t="s">
        <v>3</v>
      </c>
      <c r="B147" s="107" t="s">
        <v>264</v>
      </c>
      <c r="C147" s="108"/>
      <c r="D147" s="108"/>
      <c r="E147" s="109"/>
      <c r="N147" s="9"/>
      <c r="O147" s="9"/>
    </row>
    <row r="148" spans="1:15" s="2" customFormat="1" ht="13.5" customHeight="1" thickBot="1" x14ac:dyDescent="0.35">
      <c r="A148" s="30"/>
      <c r="B148" s="10"/>
      <c r="C148" s="10"/>
      <c r="D148" s="10"/>
      <c r="E148" s="31"/>
    </row>
    <row r="149" spans="1:15" s="2" customFormat="1" ht="24" hidden="1" customHeight="1" thickBot="1" x14ac:dyDescent="0.35">
      <c r="A149" s="45" t="s">
        <v>250</v>
      </c>
      <c r="B149" s="46"/>
      <c r="C149" s="46"/>
      <c r="D149" s="46"/>
      <c r="E149" s="47"/>
      <c r="F149" s="1"/>
      <c r="G149" s="1"/>
      <c r="H149" s="1"/>
    </row>
    <row r="150" spans="1:15" s="2" customFormat="1" ht="40.5" hidden="1" customHeight="1" thickBot="1" x14ac:dyDescent="0.35">
      <c r="A150" s="17" t="s">
        <v>5</v>
      </c>
      <c r="B150" s="63"/>
      <c r="C150" s="74"/>
      <c r="D150" s="74"/>
      <c r="E150" s="75"/>
      <c r="F150" s="1"/>
      <c r="G150" s="1"/>
      <c r="H150" s="1"/>
    </row>
    <row r="151" spans="1:15" s="2" customFormat="1" ht="22.5" hidden="1" customHeight="1" thickBot="1" x14ac:dyDescent="0.35">
      <c r="A151" s="28" t="s">
        <v>19</v>
      </c>
      <c r="B151" s="22"/>
      <c r="C151" s="23"/>
      <c r="D151" s="23"/>
      <c r="E151" s="29"/>
      <c r="F151" s="1"/>
      <c r="G151" s="1"/>
      <c r="H151" s="1"/>
    </row>
    <row r="152" spans="1:15" s="2" customFormat="1" ht="39.75" hidden="1" customHeight="1" thickBot="1" x14ac:dyDescent="0.35">
      <c r="A152" s="16" t="s">
        <v>6</v>
      </c>
      <c r="B152" s="76" t="s">
        <v>45</v>
      </c>
      <c r="C152" s="77"/>
      <c r="D152" s="77"/>
      <c r="E152" s="78"/>
      <c r="F152" s="1"/>
      <c r="G152" s="1"/>
      <c r="H152" s="1"/>
    </row>
    <row r="153" spans="1:15" s="2" customFormat="1" ht="18" hidden="1" customHeight="1" thickBot="1" x14ac:dyDescent="0.35">
      <c r="A153" s="21" t="s">
        <v>53</v>
      </c>
      <c r="B153" s="3" t="s">
        <v>0</v>
      </c>
      <c r="C153" s="3" t="s">
        <v>1</v>
      </c>
      <c r="D153" s="3" t="s">
        <v>2</v>
      </c>
      <c r="E153" s="4" t="s">
        <v>18</v>
      </c>
      <c r="N153" s="6"/>
      <c r="O153" s="6"/>
    </row>
    <row r="154" spans="1:15" s="2" customFormat="1" ht="18" hidden="1" customHeight="1" thickBot="1" x14ac:dyDescent="0.35">
      <c r="A154" s="8" t="s">
        <v>10</v>
      </c>
      <c r="B154" s="13">
        <v>0</v>
      </c>
      <c r="C154" s="11"/>
      <c r="D154" s="14"/>
      <c r="E154" s="15">
        <f t="shared" ref="E154" si="18">SUM(B154:D154)</f>
        <v>0</v>
      </c>
      <c r="N154" s="7"/>
      <c r="O154" s="7"/>
    </row>
    <row r="155" spans="1:15" s="2" customFormat="1" ht="43.5" hidden="1" customHeight="1" thickBot="1" x14ac:dyDescent="0.35">
      <c r="A155" s="18" t="s">
        <v>3</v>
      </c>
      <c r="B155" s="89" t="s">
        <v>255</v>
      </c>
      <c r="C155" s="90"/>
      <c r="D155" s="90"/>
      <c r="E155" s="91"/>
      <c r="N155" s="9"/>
      <c r="O155" s="9"/>
    </row>
    <row r="156" spans="1:15" s="2" customFormat="1" ht="13.5" hidden="1" customHeight="1" thickBot="1" x14ac:dyDescent="0.35">
      <c r="A156" s="30"/>
      <c r="B156" s="10"/>
      <c r="C156" s="10"/>
      <c r="D156" s="10"/>
      <c r="E156" s="31"/>
    </row>
    <row r="157" spans="1:15" s="2" customFormat="1" ht="24" hidden="1" customHeight="1" thickBot="1" x14ac:dyDescent="0.35">
      <c r="A157" s="45" t="s">
        <v>250</v>
      </c>
      <c r="B157" s="57"/>
      <c r="C157" s="57"/>
      <c r="D157" s="58"/>
      <c r="E157" s="59"/>
      <c r="F157" s="1"/>
      <c r="G157" s="1"/>
      <c r="H157" s="1"/>
    </row>
    <row r="158" spans="1:15" s="2" customFormat="1" ht="3" customHeight="1" thickBot="1" x14ac:dyDescent="0.35">
      <c r="A158" s="17" t="s">
        <v>5</v>
      </c>
      <c r="B158" s="63"/>
      <c r="C158" s="64"/>
      <c r="D158" s="64"/>
      <c r="E158" s="65"/>
      <c r="F158" s="1"/>
      <c r="G158" s="1"/>
      <c r="H158" s="1"/>
    </row>
    <row r="159" spans="1:15" s="2" customFormat="1" ht="22.5" hidden="1" customHeight="1" thickBot="1" x14ac:dyDescent="0.35">
      <c r="A159" s="28" t="s">
        <v>19</v>
      </c>
      <c r="B159" s="22"/>
      <c r="C159" s="23"/>
      <c r="D159" s="23"/>
      <c r="E159" s="29"/>
      <c r="F159" s="1"/>
      <c r="G159" s="1"/>
      <c r="H159" s="1"/>
    </row>
    <row r="160" spans="1:15" s="2" customFormat="1" ht="39.75" hidden="1" customHeight="1" thickBot="1" x14ac:dyDescent="0.35">
      <c r="A160" s="16" t="s">
        <v>6</v>
      </c>
      <c r="B160" s="51" t="s">
        <v>45</v>
      </c>
      <c r="C160" s="52"/>
      <c r="D160" s="52"/>
      <c r="E160" s="53"/>
      <c r="F160" s="1"/>
      <c r="G160" s="1"/>
      <c r="H160" s="1"/>
    </row>
    <row r="161" spans="1:15" s="2" customFormat="1" ht="18" hidden="1" customHeight="1" thickBot="1" x14ac:dyDescent="0.35">
      <c r="A161" s="21" t="s">
        <v>53</v>
      </c>
      <c r="B161" s="3" t="s">
        <v>0</v>
      </c>
      <c r="C161" s="3" t="s">
        <v>1</v>
      </c>
      <c r="D161" s="3" t="s">
        <v>2</v>
      </c>
      <c r="E161" s="4" t="s">
        <v>18</v>
      </c>
      <c r="N161" s="6"/>
      <c r="O161" s="6"/>
    </row>
    <row r="162" spans="1:15" s="2" customFormat="1" ht="18" hidden="1" customHeight="1" thickBot="1" x14ac:dyDescent="0.35">
      <c r="A162" s="8" t="s">
        <v>10</v>
      </c>
      <c r="B162" s="13">
        <v>0</v>
      </c>
      <c r="C162" s="11"/>
      <c r="D162" s="14"/>
      <c r="E162" s="15">
        <f t="shared" ref="E162" si="19">SUM(B162:D162)</f>
        <v>0</v>
      </c>
      <c r="N162" s="7"/>
      <c r="O162" s="7"/>
    </row>
    <row r="163" spans="1:15" s="2" customFormat="1" ht="0.75" customHeight="1" thickBot="1" x14ac:dyDescent="0.35">
      <c r="A163" s="18" t="s">
        <v>3</v>
      </c>
      <c r="B163" s="60"/>
      <c r="C163" s="61"/>
      <c r="D163" s="61"/>
      <c r="E163" s="62"/>
      <c r="N163" s="9"/>
      <c r="O163" s="9"/>
    </row>
    <row r="164" spans="1:15" s="2" customFormat="1" ht="13.5" hidden="1" customHeight="1" thickBot="1" x14ac:dyDescent="0.35">
      <c r="A164" s="30"/>
      <c r="B164" s="10"/>
      <c r="C164" s="10"/>
      <c r="D164" s="10"/>
      <c r="E164" s="31"/>
    </row>
    <row r="165" spans="1:15" ht="21" customHeight="1" thickBot="1" x14ac:dyDescent="0.35">
      <c r="A165" s="119" t="s">
        <v>51</v>
      </c>
      <c r="B165" s="120"/>
      <c r="C165" s="120"/>
      <c r="D165" s="121"/>
      <c r="E165" s="19">
        <f>SUM(E7+E15+E23+E31+E39+E47+E55+E63+E71+E79+E87+E95+E103+E111+E119+E127+E135+E143+E151+E159)</f>
        <v>394444.43999999994</v>
      </c>
    </row>
    <row r="166" spans="1:15" ht="21" customHeight="1" thickBot="1" x14ac:dyDescent="0.35">
      <c r="A166" s="119" t="s">
        <v>313</v>
      </c>
      <c r="B166" s="120"/>
      <c r="C166" s="120"/>
      <c r="D166" s="121"/>
      <c r="E166" s="19">
        <f>SUM(E10+E18+E26+E34+E42+E50+E58+E66+E74+E82+E90+E98+E106+E114+E122+E130+E138+E146+E154+E162)</f>
        <v>394124.43999999994</v>
      </c>
    </row>
  </sheetData>
  <mergeCells count="87">
    <mergeCell ref="B46:E46"/>
    <mergeCell ref="B48:E48"/>
    <mergeCell ref="B51:E51"/>
    <mergeCell ref="B139:E139"/>
    <mergeCell ref="A141:E141"/>
    <mergeCell ref="A77:E77"/>
    <mergeCell ref="B54:E54"/>
    <mergeCell ref="B56:E56"/>
    <mergeCell ref="B59:E59"/>
    <mergeCell ref="A61:E61"/>
    <mergeCell ref="B62:E62"/>
    <mergeCell ref="B64:E64"/>
    <mergeCell ref="B67:E67"/>
    <mergeCell ref="A69:E69"/>
    <mergeCell ref="B70:E70"/>
    <mergeCell ref="B72:E72"/>
    <mergeCell ref="A5:E5"/>
    <mergeCell ref="B6:E6"/>
    <mergeCell ref="B147:E147"/>
    <mergeCell ref="B8:E8"/>
    <mergeCell ref="B11:E11"/>
    <mergeCell ref="A133:E133"/>
    <mergeCell ref="B134:E134"/>
    <mergeCell ref="B136:E136"/>
    <mergeCell ref="A13:E13"/>
    <mergeCell ref="B14:E14"/>
    <mergeCell ref="B16:E16"/>
    <mergeCell ref="B19:E19"/>
    <mergeCell ref="A21:E21"/>
    <mergeCell ref="A53:E53"/>
    <mergeCell ref="B22:E22"/>
    <mergeCell ref="A45:E45"/>
    <mergeCell ref="A1:E1"/>
    <mergeCell ref="A2:E2"/>
    <mergeCell ref="A3:A4"/>
    <mergeCell ref="B3:D4"/>
    <mergeCell ref="E3:E4"/>
    <mergeCell ref="B24:E24"/>
    <mergeCell ref="B27:E27"/>
    <mergeCell ref="A29:E29"/>
    <mergeCell ref="B30:E30"/>
    <mergeCell ref="B32:E32"/>
    <mergeCell ref="B35:E35"/>
    <mergeCell ref="A37:E37"/>
    <mergeCell ref="B38:E38"/>
    <mergeCell ref="B40:E40"/>
    <mergeCell ref="B43:E43"/>
    <mergeCell ref="B75:E75"/>
    <mergeCell ref="B88:E88"/>
    <mergeCell ref="A93:E93"/>
    <mergeCell ref="B94:E94"/>
    <mergeCell ref="B107:E107"/>
    <mergeCell ref="A109:E109"/>
    <mergeCell ref="B78:E78"/>
    <mergeCell ref="B80:E80"/>
    <mergeCell ref="B83:E83"/>
    <mergeCell ref="A85:E85"/>
    <mergeCell ref="B86:E86"/>
    <mergeCell ref="B96:E96"/>
    <mergeCell ref="B99:E99"/>
    <mergeCell ref="A101:E101"/>
    <mergeCell ref="B102:E102"/>
    <mergeCell ref="B104:E104"/>
    <mergeCell ref="A166:D166"/>
    <mergeCell ref="B91:E91"/>
    <mergeCell ref="A165:D165"/>
    <mergeCell ref="B110:E110"/>
    <mergeCell ref="B112:E112"/>
    <mergeCell ref="B115:E115"/>
    <mergeCell ref="B131:E131"/>
    <mergeCell ref="B158:E158"/>
    <mergeCell ref="B160:E160"/>
    <mergeCell ref="B163:E163"/>
    <mergeCell ref="B152:E152"/>
    <mergeCell ref="B155:E155"/>
    <mergeCell ref="A157:E157"/>
    <mergeCell ref="A117:E117"/>
    <mergeCell ref="B142:E142"/>
    <mergeCell ref="B144:E144"/>
    <mergeCell ref="B150:E150"/>
    <mergeCell ref="A149:E149"/>
    <mergeCell ref="B118:E118"/>
    <mergeCell ref="B120:E120"/>
    <mergeCell ref="B123:E123"/>
    <mergeCell ref="A125:E125"/>
    <mergeCell ref="B126:E126"/>
    <mergeCell ref="B128:E128"/>
  </mergeCells>
  <pageMargins left="0.47" right="0.17" top="0.19" bottom="0.33" header="0.17" footer="0.17"/>
  <pageSetup paperSize="9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A1:O32"/>
  <sheetViews>
    <sheetView topLeftCell="A7" zoomScale="110" zoomScaleNormal="110" workbookViewId="0">
      <selection activeCell="A31" sqref="A31:D31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3.28515625" style="12" customWidth="1"/>
    <col min="6" max="16384" width="30" style="12"/>
  </cols>
  <sheetData>
    <row r="1" spans="1:15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</row>
    <row r="2" spans="1:15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</row>
    <row r="3" spans="1:15" s="2" customFormat="1" ht="10.5" customHeight="1" x14ac:dyDescent="0.3">
      <c r="A3" s="37" t="s">
        <v>27</v>
      </c>
      <c r="B3" s="39" t="s">
        <v>28</v>
      </c>
      <c r="C3" s="40"/>
      <c r="D3" s="40"/>
      <c r="E3" s="41"/>
      <c r="F3" s="1"/>
      <c r="G3" s="1"/>
      <c r="H3" s="1"/>
    </row>
    <row r="4" spans="1:15" s="2" customFormat="1" ht="20.25" customHeight="1" x14ac:dyDescent="0.3">
      <c r="A4" s="38"/>
      <c r="B4" s="42"/>
      <c r="C4" s="43"/>
      <c r="D4" s="43"/>
      <c r="E4" s="44"/>
      <c r="F4" s="1"/>
      <c r="G4" s="1"/>
      <c r="H4" s="1"/>
    </row>
    <row r="5" spans="1:15" s="2" customFormat="1" ht="24" customHeight="1" x14ac:dyDescent="0.3">
      <c r="A5" s="128" t="s">
        <v>26</v>
      </c>
      <c r="B5" s="129" t="s">
        <v>35</v>
      </c>
      <c r="C5" s="130"/>
      <c r="D5" s="130"/>
      <c r="E5" s="131"/>
      <c r="F5" s="1"/>
      <c r="G5" s="1"/>
      <c r="H5" s="1"/>
    </row>
    <row r="6" spans="1:15" s="2" customFormat="1" ht="26.25" customHeight="1" thickBot="1" x14ac:dyDescent="0.35">
      <c r="A6" s="79"/>
      <c r="B6" s="32"/>
      <c r="C6" s="33"/>
      <c r="D6" s="33"/>
      <c r="E6" s="34"/>
      <c r="F6" s="1"/>
      <c r="G6" s="1"/>
      <c r="H6" s="1"/>
    </row>
    <row r="7" spans="1:15" s="2" customFormat="1" ht="24" customHeight="1" thickBot="1" x14ac:dyDescent="0.35">
      <c r="A7" s="45" t="s">
        <v>101</v>
      </c>
      <c r="B7" s="57"/>
      <c r="C7" s="57"/>
      <c r="D7" s="58"/>
      <c r="E7" s="59"/>
      <c r="F7" s="1"/>
      <c r="G7" s="1"/>
      <c r="H7" s="1"/>
    </row>
    <row r="8" spans="1:15" s="2" customFormat="1" ht="62.25" customHeight="1" thickBot="1" x14ac:dyDescent="0.35">
      <c r="A8" s="17" t="s">
        <v>5</v>
      </c>
      <c r="B8" s="48" t="s">
        <v>239</v>
      </c>
      <c r="C8" s="85"/>
      <c r="D8" s="85"/>
      <c r="E8" s="86"/>
      <c r="F8" s="1"/>
      <c r="G8" s="1"/>
      <c r="H8" s="1"/>
    </row>
    <row r="9" spans="1:15" s="2" customFormat="1" ht="22.5" customHeight="1" x14ac:dyDescent="0.3">
      <c r="A9" s="28" t="s">
        <v>19</v>
      </c>
      <c r="B9" s="22"/>
      <c r="C9" s="23"/>
      <c r="D9" s="23"/>
      <c r="E9" s="29">
        <v>197222.22</v>
      </c>
      <c r="F9" s="1"/>
      <c r="G9" s="1"/>
      <c r="H9" s="1"/>
    </row>
    <row r="10" spans="1:15" s="2" customFormat="1" ht="39.75" customHeight="1" thickBot="1" x14ac:dyDescent="0.35">
      <c r="A10" s="16" t="s">
        <v>6</v>
      </c>
      <c r="B10" s="51" t="s">
        <v>42</v>
      </c>
      <c r="C10" s="52"/>
      <c r="D10" s="52"/>
      <c r="E10" s="53"/>
      <c r="F10" s="1"/>
      <c r="G10" s="1"/>
      <c r="H10" s="1"/>
    </row>
    <row r="11" spans="1:15" s="2" customFormat="1" ht="18" customHeight="1" thickBot="1" x14ac:dyDescent="0.35">
      <c r="A11" s="21" t="s">
        <v>53</v>
      </c>
      <c r="B11" s="3" t="s">
        <v>0</v>
      </c>
      <c r="C11" s="3" t="s">
        <v>1</v>
      </c>
      <c r="D11" s="3" t="s">
        <v>2</v>
      </c>
      <c r="E11" s="4" t="s">
        <v>18</v>
      </c>
      <c r="N11" s="6"/>
      <c r="O11" s="6"/>
    </row>
    <row r="12" spans="1:15" s="2" customFormat="1" ht="18" customHeight="1" thickBot="1" x14ac:dyDescent="0.35">
      <c r="A12" s="8" t="s">
        <v>10</v>
      </c>
      <c r="B12" s="13">
        <v>0</v>
      </c>
      <c r="C12" s="11">
        <v>0</v>
      </c>
      <c r="D12" s="14">
        <v>197222.22</v>
      </c>
      <c r="E12" s="15">
        <f t="shared" ref="E12" si="0">SUM(B12:D12)</f>
        <v>197222.22</v>
      </c>
      <c r="N12" s="7"/>
      <c r="O12" s="7"/>
    </row>
    <row r="13" spans="1:15" s="2" customFormat="1" ht="46.5" customHeight="1" thickBot="1" x14ac:dyDescent="0.35">
      <c r="A13" s="18" t="s">
        <v>3</v>
      </c>
      <c r="B13" s="71" t="s">
        <v>328</v>
      </c>
      <c r="C13" s="72"/>
      <c r="D13" s="72"/>
      <c r="E13" s="73"/>
      <c r="N13" s="9"/>
      <c r="O13" s="9"/>
    </row>
    <row r="14" spans="1:15" s="2" customFormat="1" ht="13.5" customHeight="1" x14ac:dyDescent="0.3">
      <c r="A14" s="30"/>
      <c r="B14" s="10"/>
      <c r="C14" s="10"/>
      <c r="D14" s="10"/>
      <c r="E14" s="31"/>
    </row>
    <row r="15" spans="1:15" s="2" customFormat="1" ht="24" hidden="1" customHeight="1" thickBot="1" x14ac:dyDescent="0.35">
      <c r="A15" s="45" t="s">
        <v>250</v>
      </c>
      <c r="B15" s="57"/>
      <c r="C15" s="57"/>
      <c r="D15" s="58"/>
      <c r="E15" s="59"/>
      <c r="F15" s="1"/>
      <c r="G15" s="1"/>
      <c r="H15" s="1"/>
    </row>
    <row r="16" spans="1:15" s="2" customFormat="1" ht="54.75" hidden="1" customHeight="1" thickBot="1" x14ac:dyDescent="0.35">
      <c r="A16" s="17" t="s">
        <v>5</v>
      </c>
      <c r="B16" s="63"/>
      <c r="C16" s="64"/>
      <c r="D16" s="64"/>
      <c r="E16" s="65"/>
      <c r="F16" s="1"/>
      <c r="G16" s="1"/>
      <c r="H16" s="1"/>
    </row>
    <row r="17" spans="1:15" s="2" customFormat="1" ht="0.75" customHeight="1" thickBot="1" x14ac:dyDescent="0.35">
      <c r="A17" s="28" t="s">
        <v>19</v>
      </c>
      <c r="B17" s="22"/>
      <c r="C17" s="23"/>
      <c r="D17" s="23"/>
      <c r="E17" s="29"/>
      <c r="F17" s="1"/>
      <c r="G17" s="1"/>
      <c r="H17" s="1"/>
    </row>
    <row r="18" spans="1:15" s="2" customFormat="1" ht="39.75" hidden="1" customHeight="1" thickBot="1" x14ac:dyDescent="0.35">
      <c r="A18" s="16" t="s">
        <v>6</v>
      </c>
      <c r="B18" s="51" t="s">
        <v>37</v>
      </c>
      <c r="C18" s="52"/>
      <c r="D18" s="52"/>
      <c r="E18" s="53"/>
      <c r="F18" s="1"/>
      <c r="G18" s="1"/>
      <c r="H18" s="1"/>
    </row>
    <row r="19" spans="1:15" s="2" customFormat="1" ht="18" hidden="1" customHeight="1" thickBot="1" x14ac:dyDescent="0.35">
      <c r="A19" s="21" t="s">
        <v>53</v>
      </c>
      <c r="B19" s="3" t="s">
        <v>0</v>
      </c>
      <c r="C19" s="3" t="s">
        <v>1</v>
      </c>
      <c r="D19" s="3" t="s">
        <v>2</v>
      </c>
      <c r="E19" s="4" t="s">
        <v>18</v>
      </c>
      <c r="N19" s="6"/>
      <c r="O19" s="6"/>
    </row>
    <row r="20" spans="1:15" s="2" customFormat="1" ht="18" hidden="1" customHeight="1" thickBot="1" x14ac:dyDescent="0.35">
      <c r="A20" s="8" t="s">
        <v>10</v>
      </c>
      <c r="B20" s="13"/>
      <c r="C20" s="11">
        <v>0</v>
      </c>
      <c r="D20" s="14">
        <v>0</v>
      </c>
      <c r="E20" s="15">
        <f t="shared" ref="E20" si="1">SUM(B20:D20)</f>
        <v>0</v>
      </c>
      <c r="N20" s="7"/>
      <c r="O20" s="7"/>
    </row>
    <row r="21" spans="1:15" s="2" customFormat="1" ht="43.5" hidden="1" customHeight="1" thickBot="1" x14ac:dyDescent="0.35">
      <c r="A21" s="18" t="s">
        <v>3</v>
      </c>
      <c r="B21" s="87"/>
      <c r="C21" s="60"/>
      <c r="D21" s="60"/>
      <c r="E21" s="88"/>
      <c r="N21" s="9"/>
      <c r="O21" s="9"/>
    </row>
    <row r="22" spans="1:15" s="2" customFormat="1" ht="13.5" hidden="1" customHeight="1" x14ac:dyDescent="0.3">
      <c r="A22" s="30"/>
      <c r="B22" s="10"/>
      <c r="C22" s="10"/>
      <c r="D22" s="10"/>
      <c r="E22" s="31"/>
    </row>
    <row r="23" spans="1:15" s="2" customFormat="1" ht="24" hidden="1" customHeight="1" thickBot="1" x14ac:dyDescent="0.35">
      <c r="A23" s="45" t="s">
        <v>250</v>
      </c>
      <c r="B23" s="57"/>
      <c r="C23" s="57"/>
      <c r="D23" s="58"/>
      <c r="E23" s="59"/>
      <c r="F23" s="1"/>
      <c r="G23" s="1"/>
      <c r="H23" s="1"/>
    </row>
    <row r="24" spans="1:15" s="2" customFormat="1" ht="39.75" hidden="1" customHeight="1" thickBot="1" x14ac:dyDescent="0.35">
      <c r="A24" s="17" t="s">
        <v>5</v>
      </c>
      <c r="B24" s="63" t="s">
        <v>39</v>
      </c>
      <c r="C24" s="64"/>
      <c r="D24" s="64"/>
      <c r="E24" s="65"/>
      <c r="F24" s="1"/>
      <c r="G24" s="1"/>
      <c r="H24" s="1"/>
    </row>
    <row r="25" spans="1:15" s="2" customFormat="1" ht="22.5" hidden="1" customHeight="1" x14ac:dyDescent="0.3">
      <c r="A25" s="28" t="s">
        <v>19</v>
      </c>
      <c r="B25" s="22"/>
      <c r="C25" s="23"/>
      <c r="D25" s="23"/>
      <c r="E25" s="29"/>
      <c r="F25" s="1"/>
      <c r="G25" s="1"/>
      <c r="H25" s="1"/>
    </row>
    <row r="26" spans="1:15" s="2" customFormat="1" ht="39.75" hidden="1" customHeight="1" thickBot="1" x14ac:dyDescent="0.35">
      <c r="A26" s="16" t="s">
        <v>6</v>
      </c>
      <c r="B26" s="51" t="s">
        <v>38</v>
      </c>
      <c r="C26" s="52"/>
      <c r="D26" s="52"/>
      <c r="E26" s="53"/>
      <c r="F26" s="1"/>
      <c r="G26" s="1"/>
      <c r="H26" s="1"/>
    </row>
    <row r="27" spans="1:15" s="2" customFormat="1" ht="18" hidden="1" customHeight="1" thickBot="1" x14ac:dyDescent="0.35">
      <c r="A27" s="21" t="s">
        <v>53</v>
      </c>
      <c r="B27" s="3" t="s">
        <v>0</v>
      </c>
      <c r="C27" s="3" t="s">
        <v>1</v>
      </c>
      <c r="D27" s="3" t="s">
        <v>2</v>
      </c>
      <c r="E27" s="4" t="s">
        <v>18</v>
      </c>
      <c r="N27" s="6"/>
      <c r="O27" s="6"/>
    </row>
    <row r="28" spans="1:15" s="2" customFormat="1" ht="18" hidden="1" customHeight="1" thickBot="1" x14ac:dyDescent="0.35">
      <c r="A28" s="8" t="s">
        <v>10</v>
      </c>
      <c r="B28" s="13">
        <v>0</v>
      </c>
      <c r="C28" s="11"/>
      <c r="D28" s="14"/>
      <c r="E28" s="15">
        <f t="shared" ref="E28" si="2">SUM(B28:D28)</f>
        <v>0</v>
      </c>
      <c r="N28" s="7"/>
      <c r="O28" s="7"/>
    </row>
    <row r="29" spans="1:15" s="2" customFormat="1" ht="43.5" hidden="1" customHeight="1" thickBot="1" x14ac:dyDescent="0.35">
      <c r="A29" s="18" t="s">
        <v>3</v>
      </c>
      <c r="B29" s="60"/>
      <c r="C29" s="61"/>
      <c r="D29" s="61"/>
      <c r="E29" s="62"/>
      <c r="N29" s="9"/>
      <c r="O29" s="9"/>
    </row>
    <row r="30" spans="1:15" s="2" customFormat="1" ht="13.5" hidden="1" customHeight="1" thickBot="1" x14ac:dyDescent="0.35">
      <c r="A30" s="30"/>
      <c r="B30" s="10"/>
      <c r="C30" s="10"/>
      <c r="D30" s="10"/>
      <c r="E30" s="31"/>
    </row>
    <row r="31" spans="1:15" ht="21" thickBot="1" x14ac:dyDescent="0.35">
      <c r="A31" s="66" t="s">
        <v>51</v>
      </c>
      <c r="B31" s="67"/>
      <c r="C31" s="67"/>
      <c r="D31" s="67"/>
      <c r="E31" s="19">
        <f>SUM(E9+E17+E25)</f>
        <v>197222.22</v>
      </c>
    </row>
    <row r="32" spans="1:15" ht="21" thickBot="1" x14ac:dyDescent="0.35">
      <c r="A32" s="66" t="s">
        <v>313</v>
      </c>
      <c r="B32" s="67"/>
      <c r="C32" s="67"/>
      <c r="D32" s="67"/>
      <c r="E32" s="19">
        <f>SUM(E12+E20+E28)</f>
        <v>197222.22</v>
      </c>
    </row>
  </sheetData>
  <mergeCells count="21">
    <mergeCell ref="A1:E1"/>
    <mergeCell ref="A2:E2"/>
    <mergeCell ref="A3:A4"/>
    <mergeCell ref="B13:E13"/>
    <mergeCell ref="A7:E7"/>
    <mergeCell ref="B8:E8"/>
    <mergeCell ref="B10:E10"/>
    <mergeCell ref="A32:D32"/>
    <mergeCell ref="A5:A6"/>
    <mergeCell ref="B3:E4"/>
    <mergeCell ref="B5:E5"/>
    <mergeCell ref="B6:E6"/>
    <mergeCell ref="A31:D31"/>
    <mergeCell ref="A23:E23"/>
    <mergeCell ref="B24:E24"/>
    <mergeCell ref="B26:E26"/>
    <mergeCell ref="B29:E29"/>
    <mergeCell ref="B21:E21"/>
    <mergeCell ref="A15:E15"/>
    <mergeCell ref="B16:E16"/>
    <mergeCell ref="B18:E18"/>
  </mergeCells>
  <pageMargins left="0.511811024" right="0.17" top="0.23" bottom="0.27" header="0.17" footer="0.17"/>
  <pageSetup paperSize="9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 tint="-0.499984740745262"/>
  </sheetPr>
  <dimension ref="A1:O73"/>
  <sheetViews>
    <sheetView topLeftCell="A45" zoomScale="110" zoomScaleNormal="110" workbookViewId="0">
      <selection activeCell="B54" sqref="B54:E54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3.28515625" style="12" customWidth="1"/>
    <col min="6" max="16384" width="30" style="12"/>
  </cols>
  <sheetData>
    <row r="1" spans="1:15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</row>
    <row r="2" spans="1:15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</row>
    <row r="3" spans="1:15" s="2" customFormat="1" ht="10.5" customHeight="1" x14ac:dyDescent="0.3">
      <c r="A3" s="132" t="s">
        <v>27</v>
      </c>
      <c r="B3" s="80" t="s">
        <v>29</v>
      </c>
      <c r="C3" s="40"/>
      <c r="D3" s="40"/>
      <c r="E3" s="41"/>
      <c r="F3" s="1"/>
      <c r="G3" s="1"/>
      <c r="H3" s="1"/>
    </row>
    <row r="4" spans="1:15" s="2" customFormat="1" ht="20.25" customHeight="1" x14ac:dyDescent="0.3">
      <c r="A4" s="133"/>
      <c r="B4" s="134"/>
      <c r="C4" s="43"/>
      <c r="D4" s="43"/>
      <c r="E4" s="44"/>
      <c r="F4" s="1"/>
      <c r="G4" s="1"/>
      <c r="H4" s="1"/>
    </row>
    <row r="5" spans="1:15" s="2" customFormat="1" ht="26.25" customHeight="1" x14ac:dyDescent="0.3">
      <c r="A5" s="68" t="s">
        <v>26</v>
      </c>
      <c r="B5" s="135" t="s">
        <v>64</v>
      </c>
      <c r="C5" s="136"/>
      <c r="D5" s="136"/>
      <c r="E5" s="137"/>
      <c r="F5" s="1"/>
      <c r="G5" s="1"/>
      <c r="H5" s="1"/>
    </row>
    <row r="6" spans="1:15" s="2" customFormat="1" ht="26.25" customHeight="1" x14ac:dyDescent="0.3">
      <c r="A6" s="69"/>
      <c r="B6" s="135" t="s">
        <v>36</v>
      </c>
      <c r="C6" s="136"/>
      <c r="D6" s="136"/>
      <c r="E6" s="137"/>
      <c r="F6" s="1"/>
      <c r="G6" s="1"/>
      <c r="H6" s="1"/>
    </row>
    <row r="7" spans="1:15" s="2" customFormat="1" ht="28.5" customHeight="1" thickBot="1" x14ac:dyDescent="0.35">
      <c r="A7" s="70"/>
      <c r="B7" s="135" t="s">
        <v>65</v>
      </c>
      <c r="C7" s="136"/>
      <c r="D7" s="136"/>
      <c r="E7" s="137"/>
      <c r="F7" s="1"/>
      <c r="G7" s="1"/>
      <c r="H7" s="1"/>
    </row>
    <row r="8" spans="1:15" s="2" customFormat="1" ht="24" customHeight="1" thickBot="1" x14ac:dyDescent="0.35">
      <c r="A8" s="45" t="s">
        <v>62</v>
      </c>
      <c r="B8" s="57"/>
      <c r="C8" s="57"/>
      <c r="D8" s="58"/>
      <c r="E8" s="59"/>
      <c r="F8" s="1"/>
      <c r="G8" s="1"/>
      <c r="H8" s="1"/>
    </row>
    <row r="9" spans="1:15" s="2" customFormat="1" ht="39.75" customHeight="1" thickBot="1" x14ac:dyDescent="0.35">
      <c r="A9" s="17" t="s">
        <v>5</v>
      </c>
      <c r="B9" s="48" t="s">
        <v>139</v>
      </c>
      <c r="C9" s="49"/>
      <c r="D9" s="49"/>
      <c r="E9" s="50"/>
      <c r="F9" s="1"/>
      <c r="G9" s="1"/>
      <c r="H9" s="1"/>
    </row>
    <row r="10" spans="1:15" s="2" customFormat="1" ht="22.5" customHeight="1" x14ac:dyDescent="0.3">
      <c r="A10" s="28" t="s">
        <v>19</v>
      </c>
      <c r="B10" s="22"/>
      <c r="C10" s="23"/>
      <c r="D10" s="23"/>
      <c r="E10" s="29">
        <v>50000</v>
      </c>
      <c r="F10" s="1"/>
      <c r="G10" s="1"/>
      <c r="H10" s="1"/>
    </row>
    <row r="11" spans="1:15" s="2" customFormat="1" ht="39.75" customHeight="1" thickBot="1" x14ac:dyDescent="0.35">
      <c r="A11" s="16" t="s">
        <v>6</v>
      </c>
      <c r="B11" s="51" t="s">
        <v>38</v>
      </c>
      <c r="C11" s="52"/>
      <c r="D11" s="52"/>
      <c r="E11" s="53"/>
      <c r="F11" s="1"/>
      <c r="G11" s="1"/>
      <c r="H11" s="1"/>
    </row>
    <row r="12" spans="1:15" s="2" customFormat="1" ht="18" customHeight="1" thickBot="1" x14ac:dyDescent="0.35">
      <c r="A12" s="21" t="s">
        <v>53</v>
      </c>
      <c r="B12" s="3" t="s">
        <v>0</v>
      </c>
      <c r="C12" s="3" t="s">
        <v>1</v>
      </c>
      <c r="D12" s="3" t="s">
        <v>2</v>
      </c>
      <c r="E12" s="4" t="s">
        <v>18</v>
      </c>
      <c r="N12" s="6"/>
      <c r="O12" s="6"/>
    </row>
    <row r="13" spans="1:15" s="2" customFormat="1" ht="18" customHeight="1" thickBot="1" x14ac:dyDescent="0.35">
      <c r="A13" s="8" t="s">
        <v>10</v>
      </c>
      <c r="B13" s="13">
        <v>0</v>
      </c>
      <c r="C13" s="11">
        <v>0</v>
      </c>
      <c r="D13" s="14">
        <v>50000</v>
      </c>
      <c r="E13" s="15">
        <f t="shared" ref="E13" si="0">SUM(B13:D13)</f>
        <v>50000</v>
      </c>
      <c r="N13" s="7"/>
      <c r="O13" s="7"/>
    </row>
    <row r="14" spans="1:15" s="2" customFormat="1" ht="51" customHeight="1" thickBot="1" x14ac:dyDescent="0.35">
      <c r="A14" s="18" t="s">
        <v>3</v>
      </c>
      <c r="B14" s="54" t="s">
        <v>325</v>
      </c>
      <c r="C14" s="55"/>
      <c r="D14" s="55"/>
      <c r="E14" s="56"/>
      <c r="N14" s="9"/>
      <c r="O14" s="9"/>
    </row>
    <row r="15" spans="1:15" s="2" customFormat="1" ht="13.5" customHeight="1" thickBot="1" x14ac:dyDescent="0.35">
      <c r="A15" s="30"/>
      <c r="B15" s="10"/>
      <c r="C15" s="10"/>
      <c r="D15" s="10"/>
      <c r="E15" s="31"/>
    </row>
    <row r="16" spans="1:15" s="2" customFormat="1" ht="24" customHeight="1" thickBot="1" x14ac:dyDescent="0.35">
      <c r="A16" s="45" t="s">
        <v>135</v>
      </c>
      <c r="B16" s="57"/>
      <c r="C16" s="57"/>
      <c r="D16" s="58"/>
      <c r="E16" s="59"/>
      <c r="F16" s="1"/>
      <c r="G16" s="1"/>
      <c r="H16" s="1"/>
    </row>
    <row r="17" spans="1:15" s="2" customFormat="1" ht="58.5" customHeight="1" thickBot="1" x14ac:dyDescent="0.35">
      <c r="A17" s="17" t="s">
        <v>5</v>
      </c>
      <c r="B17" s="48" t="s">
        <v>256</v>
      </c>
      <c r="C17" s="49"/>
      <c r="D17" s="49"/>
      <c r="E17" s="50"/>
      <c r="F17" s="1"/>
      <c r="G17" s="1"/>
      <c r="H17" s="1"/>
    </row>
    <row r="18" spans="1:15" s="2" customFormat="1" ht="22.5" customHeight="1" x14ac:dyDescent="0.3">
      <c r="A18" s="28" t="s">
        <v>19</v>
      </c>
      <c r="B18" s="22"/>
      <c r="C18" s="23"/>
      <c r="D18" s="23"/>
      <c r="E18" s="29">
        <v>73611.11</v>
      </c>
      <c r="F18" s="1"/>
      <c r="G18" s="1"/>
      <c r="H18" s="1"/>
    </row>
    <row r="19" spans="1:15" s="2" customFormat="1" ht="39.75" customHeight="1" thickBot="1" x14ac:dyDescent="0.35">
      <c r="A19" s="16" t="s">
        <v>6</v>
      </c>
      <c r="B19" s="51" t="s">
        <v>9</v>
      </c>
      <c r="C19" s="52"/>
      <c r="D19" s="52"/>
      <c r="E19" s="53"/>
      <c r="F19" s="1"/>
      <c r="G19" s="1"/>
      <c r="H19" s="1"/>
    </row>
    <row r="20" spans="1:15" s="2" customFormat="1" ht="18" customHeight="1" thickBot="1" x14ac:dyDescent="0.35">
      <c r="A20" s="21" t="s">
        <v>53</v>
      </c>
      <c r="B20" s="3" t="s">
        <v>0</v>
      </c>
      <c r="C20" s="3" t="s">
        <v>1</v>
      </c>
      <c r="D20" s="3" t="s">
        <v>2</v>
      </c>
      <c r="E20" s="4" t="s">
        <v>18</v>
      </c>
      <c r="N20" s="6"/>
      <c r="O20" s="6"/>
    </row>
    <row r="21" spans="1:15" s="2" customFormat="1" ht="18" customHeight="1" thickBot="1" x14ac:dyDescent="0.35">
      <c r="A21" s="8" t="s">
        <v>10</v>
      </c>
      <c r="B21" s="13">
        <v>0</v>
      </c>
      <c r="C21" s="11">
        <v>0</v>
      </c>
      <c r="D21" s="14">
        <v>73611.11</v>
      </c>
      <c r="E21" s="15">
        <f t="shared" ref="E21" si="1">SUM(B21:D21)</f>
        <v>73611.11</v>
      </c>
      <c r="N21" s="7"/>
      <c r="O21" s="7"/>
    </row>
    <row r="22" spans="1:15" s="2" customFormat="1" ht="62.25" customHeight="1" thickBot="1" x14ac:dyDescent="0.35">
      <c r="A22" s="18" t="s">
        <v>3</v>
      </c>
      <c r="B22" s="113" t="s">
        <v>324</v>
      </c>
      <c r="C22" s="114"/>
      <c r="D22" s="114"/>
      <c r="E22" s="115"/>
      <c r="N22" s="9"/>
      <c r="O22" s="9"/>
    </row>
    <row r="23" spans="1:15" s="2" customFormat="1" ht="13.5" customHeight="1" thickBot="1" x14ac:dyDescent="0.35">
      <c r="A23" s="30"/>
      <c r="B23" s="10"/>
      <c r="C23" s="10"/>
      <c r="D23" s="10"/>
      <c r="E23" s="31"/>
    </row>
    <row r="24" spans="1:15" s="2" customFormat="1" ht="24" customHeight="1" thickBot="1" x14ac:dyDescent="0.35">
      <c r="A24" s="45" t="s">
        <v>82</v>
      </c>
      <c r="B24" s="57"/>
      <c r="C24" s="57"/>
      <c r="D24" s="58"/>
      <c r="E24" s="59"/>
      <c r="F24" s="1"/>
      <c r="G24" s="1"/>
      <c r="H24" s="1"/>
    </row>
    <row r="25" spans="1:15" s="2" customFormat="1" ht="62.25" customHeight="1" thickBot="1" x14ac:dyDescent="0.35">
      <c r="A25" s="17" t="s">
        <v>5</v>
      </c>
      <c r="B25" s="48" t="s">
        <v>140</v>
      </c>
      <c r="C25" s="49"/>
      <c r="D25" s="49"/>
      <c r="E25" s="50"/>
      <c r="F25" s="1"/>
      <c r="G25" s="1"/>
      <c r="H25" s="1"/>
    </row>
    <row r="26" spans="1:15" s="2" customFormat="1" ht="22.5" customHeight="1" x14ac:dyDescent="0.3">
      <c r="A26" s="28" t="s">
        <v>19</v>
      </c>
      <c r="B26" s="22"/>
      <c r="C26" s="23"/>
      <c r="D26" s="23"/>
      <c r="E26" s="29">
        <v>73611.11</v>
      </c>
      <c r="F26" s="1"/>
      <c r="G26" s="1"/>
      <c r="H26" s="1"/>
    </row>
    <row r="27" spans="1:15" s="2" customFormat="1" ht="39.75" customHeight="1" thickBot="1" x14ac:dyDescent="0.35">
      <c r="A27" s="16" t="s">
        <v>6</v>
      </c>
      <c r="B27" s="51" t="s">
        <v>9</v>
      </c>
      <c r="C27" s="52"/>
      <c r="D27" s="52"/>
      <c r="E27" s="53"/>
      <c r="F27" s="1"/>
      <c r="G27" s="1"/>
      <c r="H27" s="1"/>
    </row>
    <row r="28" spans="1:15" s="2" customFormat="1" ht="18" customHeight="1" thickBot="1" x14ac:dyDescent="0.35">
      <c r="A28" s="21" t="s">
        <v>53</v>
      </c>
      <c r="B28" s="3" t="s">
        <v>0</v>
      </c>
      <c r="C28" s="3" t="s">
        <v>1</v>
      </c>
      <c r="D28" s="3" t="s">
        <v>2</v>
      </c>
      <c r="E28" s="4" t="s">
        <v>18</v>
      </c>
      <c r="N28" s="6"/>
      <c r="O28" s="6"/>
    </row>
    <row r="29" spans="1:15" s="2" customFormat="1" ht="18" customHeight="1" thickBot="1" x14ac:dyDescent="0.35">
      <c r="A29" s="8" t="s">
        <v>10</v>
      </c>
      <c r="B29" s="13">
        <v>0</v>
      </c>
      <c r="C29" s="11">
        <v>0</v>
      </c>
      <c r="D29" s="14">
        <v>73611.11</v>
      </c>
      <c r="E29" s="15">
        <f t="shared" ref="E29" si="2">SUM(B29:D29)</f>
        <v>73611.11</v>
      </c>
      <c r="N29" s="7"/>
      <c r="O29" s="7"/>
    </row>
    <row r="30" spans="1:15" s="2" customFormat="1" ht="72.75" customHeight="1" thickBot="1" x14ac:dyDescent="0.35">
      <c r="A30" s="18" t="s">
        <v>3</v>
      </c>
      <c r="B30" s="113" t="s">
        <v>324</v>
      </c>
      <c r="C30" s="114"/>
      <c r="D30" s="114"/>
      <c r="E30" s="115"/>
      <c r="N30" s="9"/>
      <c r="O30" s="9"/>
    </row>
    <row r="31" spans="1:15" s="2" customFormat="1" ht="27" customHeight="1" thickBot="1" x14ac:dyDescent="0.35">
      <c r="A31" s="30"/>
      <c r="B31" s="10"/>
      <c r="C31" s="10"/>
      <c r="D31" s="10"/>
      <c r="E31" s="31"/>
    </row>
    <row r="32" spans="1:15" s="2" customFormat="1" ht="24" customHeight="1" thickBot="1" x14ac:dyDescent="0.35">
      <c r="A32" s="45" t="s">
        <v>142</v>
      </c>
      <c r="B32" s="57"/>
      <c r="C32" s="57"/>
      <c r="D32" s="58"/>
      <c r="E32" s="59"/>
      <c r="F32" s="1"/>
      <c r="G32" s="1"/>
      <c r="H32" s="1"/>
    </row>
    <row r="33" spans="1:15" s="2" customFormat="1" ht="40.5" customHeight="1" thickBot="1" x14ac:dyDescent="0.35">
      <c r="A33" s="17" t="s">
        <v>5</v>
      </c>
      <c r="B33" s="48" t="s">
        <v>141</v>
      </c>
      <c r="C33" s="85"/>
      <c r="D33" s="85"/>
      <c r="E33" s="86"/>
      <c r="F33" s="1"/>
      <c r="G33" s="1"/>
      <c r="H33" s="1"/>
    </row>
    <row r="34" spans="1:15" s="2" customFormat="1" ht="22.5" customHeight="1" x14ac:dyDescent="0.3">
      <c r="A34" s="28" t="s">
        <v>19</v>
      </c>
      <c r="B34" s="22"/>
      <c r="C34" s="23"/>
      <c r="D34" s="23"/>
      <c r="E34" s="29">
        <v>147222.22</v>
      </c>
      <c r="F34" s="1"/>
      <c r="G34" s="1"/>
      <c r="H34" s="1"/>
    </row>
    <row r="35" spans="1:15" s="2" customFormat="1" ht="39.75" customHeight="1" thickBot="1" x14ac:dyDescent="0.35">
      <c r="A35" s="16" t="s">
        <v>6</v>
      </c>
      <c r="B35" s="51" t="s">
        <v>9</v>
      </c>
      <c r="C35" s="52"/>
      <c r="D35" s="52"/>
      <c r="E35" s="53"/>
      <c r="F35" s="1"/>
      <c r="G35" s="1"/>
      <c r="H35" s="1"/>
    </row>
    <row r="36" spans="1:15" s="2" customFormat="1" ht="18" customHeight="1" thickBot="1" x14ac:dyDescent="0.35">
      <c r="A36" s="21" t="s">
        <v>53</v>
      </c>
      <c r="B36" s="3" t="s">
        <v>0</v>
      </c>
      <c r="C36" s="3" t="s">
        <v>1</v>
      </c>
      <c r="D36" s="3" t="s">
        <v>2</v>
      </c>
      <c r="E36" s="4" t="s">
        <v>18</v>
      </c>
      <c r="N36" s="6"/>
      <c r="O36" s="6"/>
    </row>
    <row r="37" spans="1:15" s="2" customFormat="1" ht="18" customHeight="1" thickBot="1" x14ac:dyDescent="0.35">
      <c r="A37" s="8" t="s">
        <v>10</v>
      </c>
      <c r="B37" s="13">
        <v>0</v>
      </c>
      <c r="C37" s="11">
        <v>0</v>
      </c>
      <c r="D37" s="14">
        <v>147222.22</v>
      </c>
      <c r="E37" s="15">
        <f t="shared" ref="E37" si="3">SUM(B37:D37)</f>
        <v>147222.22</v>
      </c>
      <c r="N37" s="7"/>
      <c r="O37" s="7"/>
    </row>
    <row r="38" spans="1:15" s="2" customFormat="1" ht="66" customHeight="1" thickBot="1" x14ac:dyDescent="0.35">
      <c r="A38" s="18" t="s">
        <v>3</v>
      </c>
      <c r="B38" s="113" t="s">
        <v>324</v>
      </c>
      <c r="C38" s="114"/>
      <c r="D38" s="114"/>
      <c r="E38" s="115"/>
      <c r="N38" s="9"/>
      <c r="O38" s="9"/>
    </row>
    <row r="39" spans="1:15" s="2" customFormat="1" ht="13.5" customHeight="1" thickBot="1" x14ac:dyDescent="0.35">
      <c r="A39" s="30"/>
      <c r="B39" s="10"/>
      <c r="C39" s="10"/>
      <c r="D39" s="10"/>
      <c r="E39" s="31"/>
    </row>
    <row r="40" spans="1:15" s="2" customFormat="1" ht="24" customHeight="1" thickBot="1" x14ac:dyDescent="0.35">
      <c r="A40" s="45" t="s">
        <v>99</v>
      </c>
      <c r="B40" s="57"/>
      <c r="C40" s="57"/>
      <c r="D40" s="58"/>
      <c r="E40" s="59"/>
      <c r="F40" s="1"/>
      <c r="G40" s="1"/>
      <c r="H40" s="1"/>
    </row>
    <row r="41" spans="1:15" s="2" customFormat="1" ht="57" customHeight="1" thickBot="1" x14ac:dyDescent="0.35">
      <c r="A41" s="17" t="s">
        <v>5</v>
      </c>
      <c r="B41" s="48" t="s">
        <v>163</v>
      </c>
      <c r="C41" s="49"/>
      <c r="D41" s="49"/>
      <c r="E41" s="50"/>
      <c r="F41" s="1"/>
      <c r="G41" s="1"/>
      <c r="H41" s="1"/>
    </row>
    <row r="42" spans="1:15" s="2" customFormat="1" ht="22.5" customHeight="1" x14ac:dyDescent="0.3">
      <c r="A42" s="28" t="s">
        <v>19</v>
      </c>
      <c r="B42" s="22"/>
      <c r="C42" s="23"/>
      <c r="D42" s="23"/>
      <c r="E42" s="29">
        <v>50000</v>
      </c>
      <c r="F42" s="1"/>
      <c r="G42" s="1"/>
      <c r="H42" s="1"/>
    </row>
    <row r="43" spans="1:15" s="2" customFormat="1" ht="39.75" customHeight="1" thickBot="1" x14ac:dyDescent="0.35">
      <c r="A43" s="16" t="s">
        <v>6</v>
      </c>
      <c r="B43" s="51" t="s">
        <v>37</v>
      </c>
      <c r="C43" s="52"/>
      <c r="D43" s="52"/>
      <c r="E43" s="53"/>
      <c r="F43" s="1"/>
      <c r="G43" s="1"/>
      <c r="H43" s="1"/>
    </row>
    <row r="44" spans="1:15" s="2" customFormat="1" ht="18" customHeight="1" thickBot="1" x14ac:dyDescent="0.35">
      <c r="A44" s="21" t="s">
        <v>53</v>
      </c>
      <c r="B44" s="3" t="s">
        <v>0</v>
      </c>
      <c r="C44" s="3" t="s">
        <v>1</v>
      </c>
      <c r="D44" s="3" t="s">
        <v>2</v>
      </c>
      <c r="E44" s="4" t="s">
        <v>18</v>
      </c>
      <c r="N44" s="6"/>
      <c r="O44" s="6"/>
    </row>
    <row r="45" spans="1:15" s="2" customFormat="1" ht="18" customHeight="1" thickBot="1" x14ac:dyDescent="0.35">
      <c r="A45" s="8" t="s">
        <v>10</v>
      </c>
      <c r="B45" s="13">
        <v>50000</v>
      </c>
      <c r="C45" s="11">
        <v>0</v>
      </c>
      <c r="D45" s="14">
        <v>0</v>
      </c>
      <c r="E45" s="15">
        <f t="shared" ref="E45" si="4">SUM(B45:D45)</f>
        <v>50000</v>
      </c>
      <c r="N45" s="7"/>
      <c r="O45" s="7"/>
    </row>
    <row r="46" spans="1:15" s="2" customFormat="1" ht="43.5" customHeight="1" thickBot="1" x14ac:dyDescent="0.35">
      <c r="A46" s="18" t="s">
        <v>3</v>
      </c>
      <c r="B46" s="60" t="s">
        <v>248</v>
      </c>
      <c r="C46" s="61"/>
      <c r="D46" s="61"/>
      <c r="E46" s="62"/>
      <c r="N46" s="9"/>
      <c r="O46" s="9"/>
    </row>
    <row r="47" spans="1:15" s="2" customFormat="1" ht="13.5" customHeight="1" thickBot="1" x14ac:dyDescent="0.35">
      <c r="A47" s="30"/>
      <c r="B47" s="10"/>
      <c r="C47" s="10"/>
      <c r="D47" s="10"/>
      <c r="E47" s="31"/>
    </row>
    <row r="48" spans="1:15" s="2" customFormat="1" ht="24" customHeight="1" thickBot="1" x14ac:dyDescent="0.35">
      <c r="A48" s="45" t="s">
        <v>145</v>
      </c>
      <c r="B48" s="57"/>
      <c r="C48" s="57"/>
      <c r="D48" s="58"/>
      <c r="E48" s="59"/>
      <c r="F48" s="1"/>
      <c r="G48" s="1"/>
      <c r="H48" s="1"/>
    </row>
    <row r="49" spans="1:15" s="2" customFormat="1" ht="62.25" customHeight="1" thickBot="1" x14ac:dyDescent="0.35">
      <c r="A49" s="17" t="s">
        <v>5</v>
      </c>
      <c r="B49" s="48" t="s">
        <v>239</v>
      </c>
      <c r="C49" s="85"/>
      <c r="D49" s="85"/>
      <c r="E49" s="86"/>
      <c r="F49" s="1"/>
      <c r="G49" s="1"/>
      <c r="H49" s="1"/>
    </row>
    <row r="50" spans="1:15" s="2" customFormat="1" ht="22.5" customHeight="1" x14ac:dyDescent="0.3">
      <c r="A50" s="28" t="s">
        <v>19</v>
      </c>
      <c r="B50" s="22"/>
      <c r="C50" s="23"/>
      <c r="D50" s="23"/>
      <c r="E50" s="29">
        <v>197222.22</v>
      </c>
      <c r="F50" s="1"/>
      <c r="G50" s="1"/>
      <c r="H50" s="1"/>
    </row>
    <row r="51" spans="1:15" s="2" customFormat="1" ht="39.75" customHeight="1" thickBot="1" x14ac:dyDescent="0.35">
      <c r="A51" s="16" t="s">
        <v>6</v>
      </c>
      <c r="B51" s="51" t="s">
        <v>42</v>
      </c>
      <c r="C51" s="52"/>
      <c r="D51" s="52"/>
      <c r="E51" s="53"/>
      <c r="F51" s="1"/>
      <c r="G51" s="1"/>
      <c r="H51" s="1"/>
    </row>
    <row r="52" spans="1:15" s="2" customFormat="1" ht="18" customHeight="1" thickBot="1" x14ac:dyDescent="0.35">
      <c r="A52" s="21" t="s">
        <v>53</v>
      </c>
      <c r="B52" s="3" t="s">
        <v>0</v>
      </c>
      <c r="C52" s="3" t="s">
        <v>1</v>
      </c>
      <c r="D52" s="3" t="s">
        <v>2</v>
      </c>
      <c r="E52" s="4" t="s">
        <v>18</v>
      </c>
      <c r="N52" s="6"/>
      <c r="O52" s="6"/>
    </row>
    <row r="53" spans="1:15" s="2" customFormat="1" ht="18" customHeight="1" thickBot="1" x14ac:dyDescent="0.35">
      <c r="A53" s="8" t="s">
        <v>10</v>
      </c>
      <c r="B53" s="13">
        <v>0</v>
      </c>
      <c r="C53" s="11">
        <v>0</v>
      </c>
      <c r="D53" s="14">
        <v>197222.22</v>
      </c>
      <c r="E53" s="15">
        <f t="shared" ref="E53" si="5">SUM(B53:D53)</f>
        <v>197222.22</v>
      </c>
      <c r="N53" s="7"/>
      <c r="O53" s="7"/>
    </row>
    <row r="54" spans="1:15" s="2" customFormat="1" ht="47.25" customHeight="1" thickBot="1" x14ac:dyDescent="0.35">
      <c r="A54" s="18" t="s">
        <v>3</v>
      </c>
      <c r="B54" s="71" t="s">
        <v>328</v>
      </c>
      <c r="C54" s="72"/>
      <c r="D54" s="72"/>
      <c r="E54" s="73"/>
      <c r="N54" s="9"/>
      <c r="O54" s="9"/>
    </row>
    <row r="55" spans="1:15" s="2" customFormat="1" ht="13.5" hidden="1" customHeight="1" x14ac:dyDescent="0.3">
      <c r="A55" s="30"/>
      <c r="B55" s="10"/>
      <c r="C55" s="10"/>
      <c r="D55" s="10"/>
      <c r="E55" s="31"/>
    </row>
    <row r="56" spans="1:15" s="2" customFormat="1" ht="3" hidden="1" customHeight="1" thickBot="1" x14ac:dyDescent="0.35">
      <c r="A56" s="45" t="s">
        <v>250</v>
      </c>
      <c r="B56" s="57"/>
      <c r="C56" s="57"/>
      <c r="D56" s="58"/>
      <c r="E56" s="59"/>
      <c r="F56" s="1"/>
      <c r="G56" s="1"/>
      <c r="H56" s="1"/>
    </row>
    <row r="57" spans="1:15" s="2" customFormat="1" ht="39" hidden="1" customHeight="1" thickBot="1" x14ac:dyDescent="0.35">
      <c r="A57" s="17" t="s">
        <v>5</v>
      </c>
      <c r="B57" s="63"/>
      <c r="C57" s="64"/>
      <c r="D57" s="64"/>
      <c r="E57" s="65"/>
      <c r="F57" s="1"/>
      <c r="G57" s="1"/>
      <c r="H57" s="1"/>
    </row>
    <row r="58" spans="1:15" s="2" customFormat="1" ht="22.5" hidden="1" customHeight="1" x14ac:dyDescent="0.3">
      <c r="A58" s="28" t="s">
        <v>19</v>
      </c>
      <c r="B58" s="22"/>
      <c r="C58" s="23"/>
      <c r="D58" s="23"/>
      <c r="E58" s="29"/>
      <c r="F58" s="1"/>
      <c r="G58" s="1"/>
      <c r="H58" s="1"/>
    </row>
    <row r="59" spans="1:15" s="2" customFormat="1" ht="39.75" hidden="1" customHeight="1" thickBot="1" x14ac:dyDescent="0.35">
      <c r="A59" s="16" t="s">
        <v>6</v>
      </c>
      <c r="B59" s="51" t="s">
        <v>42</v>
      </c>
      <c r="C59" s="52"/>
      <c r="D59" s="52"/>
      <c r="E59" s="53"/>
      <c r="F59" s="1"/>
      <c r="G59" s="1"/>
      <c r="H59" s="1"/>
    </row>
    <row r="60" spans="1:15" s="2" customFormat="1" ht="18" hidden="1" customHeight="1" thickBot="1" x14ac:dyDescent="0.35">
      <c r="A60" s="21" t="s">
        <v>53</v>
      </c>
      <c r="B60" s="3" t="s">
        <v>0</v>
      </c>
      <c r="C60" s="3" t="s">
        <v>1</v>
      </c>
      <c r="D60" s="3" t="s">
        <v>2</v>
      </c>
      <c r="E60" s="4" t="s">
        <v>18</v>
      </c>
      <c r="N60" s="6"/>
      <c r="O60" s="6"/>
    </row>
    <row r="61" spans="1:15" s="2" customFormat="1" ht="18" hidden="1" customHeight="1" thickBot="1" x14ac:dyDescent="0.35">
      <c r="A61" s="8" t="s">
        <v>10</v>
      </c>
      <c r="B61" s="13"/>
      <c r="C61" s="11"/>
      <c r="D61" s="14"/>
      <c r="E61" s="15">
        <f t="shared" ref="E61" si="6">SUM(B61:D61)</f>
        <v>0</v>
      </c>
      <c r="N61" s="7"/>
      <c r="O61" s="7"/>
    </row>
    <row r="62" spans="1:15" s="2" customFormat="1" ht="43.5" hidden="1" customHeight="1" thickBot="1" x14ac:dyDescent="0.35">
      <c r="A62" s="18" t="s">
        <v>3</v>
      </c>
      <c r="B62" s="60"/>
      <c r="C62" s="61"/>
      <c r="D62" s="61"/>
      <c r="E62" s="62"/>
      <c r="N62" s="9"/>
      <c r="O62" s="9"/>
    </row>
    <row r="63" spans="1:15" s="2" customFormat="1" ht="0.75" hidden="1" customHeight="1" x14ac:dyDescent="0.3">
      <c r="A63" s="30"/>
      <c r="B63" s="10"/>
      <c r="C63" s="10"/>
      <c r="D63" s="10"/>
      <c r="E63" s="31"/>
    </row>
    <row r="64" spans="1:15" s="2" customFormat="1" ht="24" hidden="1" customHeight="1" thickBot="1" x14ac:dyDescent="0.35">
      <c r="A64" s="45" t="s">
        <v>250</v>
      </c>
      <c r="B64" s="57"/>
      <c r="C64" s="57"/>
      <c r="D64" s="58"/>
      <c r="E64" s="59"/>
      <c r="F64" s="1"/>
      <c r="G64" s="1"/>
      <c r="H64" s="1"/>
    </row>
    <row r="65" spans="1:15" s="2" customFormat="1" ht="39" hidden="1" customHeight="1" thickBot="1" x14ac:dyDescent="0.35">
      <c r="A65" s="17" t="s">
        <v>5</v>
      </c>
      <c r="B65" s="63"/>
      <c r="C65" s="64"/>
      <c r="D65" s="64"/>
      <c r="E65" s="65"/>
      <c r="F65" s="1"/>
      <c r="G65" s="1"/>
      <c r="H65" s="1"/>
    </row>
    <row r="66" spans="1:15" s="2" customFormat="1" ht="22.5" hidden="1" customHeight="1" x14ac:dyDescent="0.3">
      <c r="A66" s="28" t="s">
        <v>19</v>
      </c>
      <c r="B66" s="22"/>
      <c r="C66" s="23"/>
      <c r="D66" s="23"/>
      <c r="E66" s="29"/>
      <c r="F66" s="1"/>
      <c r="G66" s="1"/>
      <c r="H66" s="1"/>
    </row>
    <row r="67" spans="1:15" s="2" customFormat="1" ht="39.75" hidden="1" customHeight="1" thickBot="1" x14ac:dyDescent="0.35">
      <c r="A67" s="16" t="s">
        <v>6</v>
      </c>
      <c r="B67" s="51" t="s">
        <v>42</v>
      </c>
      <c r="C67" s="52"/>
      <c r="D67" s="52"/>
      <c r="E67" s="53"/>
      <c r="F67" s="1"/>
      <c r="G67" s="1"/>
      <c r="H67" s="1"/>
    </row>
    <row r="68" spans="1:15" s="2" customFormat="1" ht="18" hidden="1" customHeight="1" thickBot="1" x14ac:dyDescent="0.35">
      <c r="A68" s="21" t="s">
        <v>53</v>
      </c>
      <c r="B68" s="3" t="s">
        <v>0</v>
      </c>
      <c r="C68" s="3" t="s">
        <v>1</v>
      </c>
      <c r="D68" s="3" t="s">
        <v>2</v>
      </c>
      <c r="E68" s="4" t="s">
        <v>18</v>
      </c>
      <c r="N68" s="6"/>
      <c r="O68" s="6"/>
    </row>
    <row r="69" spans="1:15" s="2" customFormat="1" ht="18" hidden="1" customHeight="1" thickBot="1" x14ac:dyDescent="0.35">
      <c r="A69" s="8" t="s">
        <v>10</v>
      </c>
      <c r="B69" s="13"/>
      <c r="C69" s="11"/>
      <c r="D69" s="14"/>
      <c r="E69" s="15">
        <f t="shared" ref="E69" si="7">SUM(B69:D69)</f>
        <v>0</v>
      </c>
      <c r="N69" s="7"/>
      <c r="O69" s="7"/>
    </row>
    <row r="70" spans="1:15" s="2" customFormat="1" ht="61.5" hidden="1" customHeight="1" thickBot="1" x14ac:dyDescent="0.35">
      <c r="A70" s="18" t="s">
        <v>3</v>
      </c>
      <c r="B70" s="60"/>
      <c r="C70" s="61"/>
      <c r="D70" s="61"/>
      <c r="E70" s="62"/>
      <c r="N70" s="9"/>
      <c r="O70" s="9"/>
    </row>
    <row r="71" spans="1:15" s="2" customFormat="1" ht="13.5" customHeight="1" thickBot="1" x14ac:dyDescent="0.35">
      <c r="A71" s="30"/>
      <c r="B71" s="10"/>
      <c r="C71" s="10"/>
      <c r="D71" s="10"/>
      <c r="E71" s="31"/>
    </row>
    <row r="72" spans="1:15" ht="21" thickBot="1" x14ac:dyDescent="0.35">
      <c r="A72" s="66" t="s">
        <v>51</v>
      </c>
      <c r="B72" s="67"/>
      <c r="C72" s="67"/>
      <c r="D72" s="67"/>
      <c r="E72" s="19">
        <f>SUM(E10+E18+E26+E34+E42+E50+E58+E66)</f>
        <v>591666.66</v>
      </c>
    </row>
    <row r="73" spans="1:15" ht="21" thickBot="1" x14ac:dyDescent="0.35">
      <c r="A73" s="66" t="s">
        <v>315</v>
      </c>
      <c r="B73" s="67"/>
      <c r="C73" s="67"/>
      <c r="D73" s="67"/>
      <c r="E73" s="19">
        <f>SUM(E13+E21+E29+E37+E45+E53+E61+E69)</f>
        <v>591666.66</v>
      </c>
    </row>
  </sheetData>
  <mergeCells count="42">
    <mergeCell ref="B6:E6"/>
    <mergeCell ref="B5:E5"/>
    <mergeCell ref="A5:A7"/>
    <mergeCell ref="B38:E38"/>
    <mergeCell ref="A40:E40"/>
    <mergeCell ref="B25:E25"/>
    <mergeCell ref="B27:E27"/>
    <mergeCell ref="B30:E30"/>
    <mergeCell ref="A32:E32"/>
    <mergeCell ref="B33:E33"/>
    <mergeCell ref="B41:E41"/>
    <mergeCell ref="B11:E11"/>
    <mergeCell ref="A1:E1"/>
    <mergeCell ref="A2:E2"/>
    <mergeCell ref="A8:E8"/>
    <mergeCell ref="B9:E9"/>
    <mergeCell ref="A3:A4"/>
    <mergeCell ref="B3:E4"/>
    <mergeCell ref="B7:E7"/>
    <mergeCell ref="B35:E35"/>
    <mergeCell ref="B14:E14"/>
    <mergeCell ref="A16:E16"/>
    <mergeCell ref="B17:E17"/>
    <mergeCell ref="B19:E19"/>
    <mergeCell ref="B22:E22"/>
    <mergeCell ref="A24:E24"/>
    <mergeCell ref="A73:D73"/>
    <mergeCell ref="B59:E59"/>
    <mergeCell ref="A72:D72"/>
    <mergeCell ref="B43:E43"/>
    <mergeCell ref="B46:E46"/>
    <mergeCell ref="B49:E49"/>
    <mergeCell ref="B51:E51"/>
    <mergeCell ref="B54:E54"/>
    <mergeCell ref="A56:E56"/>
    <mergeCell ref="B57:E57"/>
    <mergeCell ref="B62:E62"/>
    <mergeCell ref="A64:E64"/>
    <mergeCell ref="B65:E65"/>
    <mergeCell ref="B67:E67"/>
    <mergeCell ref="B70:E70"/>
    <mergeCell ref="A48:E48"/>
  </mergeCells>
  <pageMargins left="0.511811024" right="0.17" top="0.28999999999999998" bottom="0.32" header="0.17" footer="0.17"/>
  <pageSetup paperSize="9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7" tint="-0.499984740745262"/>
  </sheetPr>
  <dimension ref="A1:O73"/>
  <sheetViews>
    <sheetView topLeftCell="A52" zoomScale="110" zoomScaleNormal="110" workbookViewId="0">
      <selection activeCell="B49" sqref="B49:E49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3.28515625" style="12" customWidth="1"/>
    <col min="6" max="16384" width="30" style="12"/>
  </cols>
  <sheetData>
    <row r="1" spans="1:15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</row>
    <row r="2" spans="1:15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</row>
    <row r="3" spans="1:15" s="2" customFormat="1" ht="10.5" customHeight="1" x14ac:dyDescent="0.3">
      <c r="A3" s="37" t="s">
        <v>27</v>
      </c>
      <c r="B3" s="39" t="s">
        <v>30</v>
      </c>
      <c r="C3" s="40"/>
      <c r="D3" s="40"/>
      <c r="E3" s="41"/>
      <c r="F3" s="1"/>
      <c r="G3" s="1"/>
      <c r="H3" s="1"/>
    </row>
    <row r="4" spans="1:15" s="2" customFormat="1" ht="20.25" customHeight="1" x14ac:dyDescent="0.3">
      <c r="A4" s="38"/>
      <c r="B4" s="42"/>
      <c r="C4" s="43"/>
      <c r="D4" s="43"/>
      <c r="E4" s="44"/>
      <c r="F4" s="1"/>
      <c r="G4" s="1"/>
      <c r="H4" s="1"/>
    </row>
    <row r="5" spans="1:15" s="2" customFormat="1" ht="24" customHeight="1" thickBot="1" x14ac:dyDescent="0.35">
      <c r="A5" s="68" t="s">
        <v>26</v>
      </c>
      <c r="B5" s="32" t="s">
        <v>47</v>
      </c>
      <c r="C5" s="33"/>
      <c r="D5" s="33"/>
      <c r="E5" s="34"/>
      <c r="F5" s="1"/>
      <c r="G5" s="1"/>
      <c r="H5" s="1"/>
    </row>
    <row r="6" spans="1:15" s="2" customFormat="1" ht="26.25" customHeight="1" thickBot="1" x14ac:dyDescent="0.35">
      <c r="A6" s="69"/>
      <c r="B6" s="32" t="s">
        <v>66</v>
      </c>
      <c r="C6" s="33"/>
      <c r="D6" s="33"/>
      <c r="E6" s="34"/>
      <c r="F6" s="1"/>
      <c r="G6" s="1"/>
      <c r="H6" s="1"/>
    </row>
    <row r="7" spans="1:15" s="2" customFormat="1" ht="26.25" customHeight="1" thickBot="1" x14ac:dyDescent="0.35">
      <c r="A7" s="70"/>
      <c r="B7" s="32" t="s">
        <v>25</v>
      </c>
      <c r="C7" s="33"/>
      <c r="D7" s="33"/>
      <c r="E7" s="34"/>
      <c r="F7" s="1"/>
      <c r="G7" s="1"/>
      <c r="H7" s="1"/>
    </row>
    <row r="8" spans="1:15" s="2" customFormat="1" ht="24" customHeight="1" thickBot="1" x14ac:dyDescent="0.35">
      <c r="A8" s="45" t="s">
        <v>67</v>
      </c>
      <c r="B8" s="46"/>
      <c r="C8" s="46"/>
      <c r="D8" s="46"/>
      <c r="E8" s="47"/>
      <c r="F8" s="1"/>
      <c r="G8" s="1"/>
      <c r="H8" s="1"/>
    </row>
    <row r="9" spans="1:15" s="2" customFormat="1" ht="38.25" customHeight="1" thickBot="1" x14ac:dyDescent="0.35">
      <c r="A9" s="17" t="s">
        <v>5</v>
      </c>
      <c r="B9" s="48" t="s">
        <v>63</v>
      </c>
      <c r="C9" s="49"/>
      <c r="D9" s="49"/>
      <c r="E9" s="50"/>
      <c r="F9" s="1"/>
      <c r="G9" s="1"/>
      <c r="H9" s="1"/>
    </row>
    <row r="10" spans="1:15" s="2" customFormat="1" ht="22.5" customHeight="1" x14ac:dyDescent="0.3">
      <c r="A10" s="28" t="s">
        <v>19</v>
      </c>
      <c r="B10" s="22"/>
      <c r="C10" s="23"/>
      <c r="D10" s="23"/>
      <c r="E10" s="29">
        <v>80300</v>
      </c>
      <c r="F10" s="1"/>
      <c r="G10" s="1"/>
      <c r="H10" s="1"/>
    </row>
    <row r="11" spans="1:15" s="2" customFormat="1" ht="39.75" customHeight="1" thickBot="1" x14ac:dyDescent="0.35">
      <c r="A11" s="16" t="s">
        <v>6</v>
      </c>
      <c r="B11" s="51" t="s">
        <v>38</v>
      </c>
      <c r="C11" s="52"/>
      <c r="D11" s="52"/>
      <c r="E11" s="53"/>
      <c r="F11" s="1"/>
      <c r="G11" s="1"/>
      <c r="H11" s="1"/>
    </row>
    <row r="12" spans="1:15" s="2" customFormat="1" ht="18" customHeight="1" thickBot="1" x14ac:dyDescent="0.35">
      <c r="A12" s="21" t="s">
        <v>53</v>
      </c>
      <c r="B12" s="3" t="s">
        <v>0</v>
      </c>
      <c r="C12" s="3" t="s">
        <v>1</v>
      </c>
      <c r="D12" s="3" t="s">
        <v>2</v>
      </c>
      <c r="E12" s="4" t="s">
        <v>18</v>
      </c>
      <c r="N12" s="6"/>
      <c r="O12" s="6"/>
    </row>
    <row r="13" spans="1:15" s="2" customFormat="1" ht="18" customHeight="1" thickBot="1" x14ac:dyDescent="0.35">
      <c r="A13" s="8" t="s">
        <v>10</v>
      </c>
      <c r="B13" s="13">
        <v>0</v>
      </c>
      <c r="C13" s="11">
        <v>0</v>
      </c>
      <c r="D13" s="14">
        <v>80300</v>
      </c>
      <c r="E13" s="15">
        <f t="shared" ref="E13" si="0">SUM(B13:D13)</f>
        <v>80300</v>
      </c>
      <c r="N13" s="7"/>
      <c r="O13" s="7"/>
    </row>
    <row r="14" spans="1:15" s="2" customFormat="1" ht="54" customHeight="1" thickBot="1" x14ac:dyDescent="0.35">
      <c r="A14" s="18" t="s">
        <v>3</v>
      </c>
      <c r="B14" s="54" t="s">
        <v>325</v>
      </c>
      <c r="C14" s="55"/>
      <c r="D14" s="55"/>
      <c r="E14" s="56"/>
      <c r="N14" s="9"/>
      <c r="O14" s="9"/>
    </row>
    <row r="15" spans="1:15" s="2" customFormat="1" ht="13.5" customHeight="1" thickBot="1" x14ac:dyDescent="0.35">
      <c r="A15" s="30"/>
      <c r="B15" s="10"/>
      <c r="C15" s="10"/>
      <c r="D15" s="10"/>
      <c r="E15" s="31"/>
    </row>
    <row r="16" spans="1:15" s="2" customFormat="1" ht="24" customHeight="1" thickBot="1" x14ac:dyDescent="0.35">
      <c r="A16" s="45" t="s">
        <v>109</v>
      </c>
      <c r="B16" s="57"/>
      <c r="C16" s="57"/>
      <c r="D16" s="58"/>
      <c r="E16" s="59"/>
      <c r="F16" s="1"/>
      <c r="G16" s="1"/>
      <c r="H16" s="1"/>
    </row>
    <row r="17" spans="1:15" s="2" customFormat="1" ht="57.75" customHeight="1" thickBot="1" x14ac:dyDescent="0.35">
      <c r="A17" s="17" t="s">
        <v>5</v>
      </c>
      <c r="B17" s="48" t="s">
        <v>133</v>
      </c>
      <c r="C17" s="49"/>
      <c r="D17" s="49"/>
      <c r="E17" s="50"/>
      <c r="F17" s="1"/>
      <c r="G17" s="1"/>
      <c r="H17" s="1"/>
    </row>
    <row r="18" spans="1:15" s="2" customFormat="1" ht="22.5" customHeight="1" x14ac:dyDescent="0.3">
      <c r="A18" s="28" t="s">
        <v>19</v>
      </c>
      <c r="B18" s="22"/>
      <c r="C18" s="23"/>
      <c r="D18" s="23"/>
      <c r="E18" s="29">
        <v>197222.22</v>
      </c>
      <c r="F18" s="1"/>
      <c r="G18" s="1"/>
      <c r="H18" s="1"/>
    </row>
    <row r="19" spans="1:15" s="2" customFormat="1" ht="39.75" customHeight="1" thickBot="1" x14ac:dyDescent="0.35">
      <c r="A19" s="16" t="s">
        <v>6</v>
      </c>
      <c r="B19" s="51" t="s">
        <v>34</v>
      </c>
      <c r="C19" s="52"/>
      <c r="D19" s="52"/>
      <c r="E19" s="53"/>
      <c r="F19" s="1"/>
      <c r="G19" s="1"/>
      <c r="H19" s="1"/>
    </row>
    <row r="20" spans="1:15" s="2" customFormat="1" ht="18" customHeight="1" thickBot="1" x14ac:dyDescent="0.35">
      <c r="A20" s="21" t="s">
        <v>53</v>
      </c>
      <c r="B20" s="3" t="s">
        <v>0</v>
      </c>
      <c r="C20" s="3" t="s">
        <v>1</v>
      </c>
      <c r="D20" s="3" t="s">
        <v>2</v>
      </c>
      <c r="E20" s="4" t="s">
        <v>18</v>
      </c>
      <c r="N20" s="6"/>
      <c r="O20" s="6"/>
    </row>
    <row r="21" spans="1:15" s="2" customFormat="1" ht="18" customHeight="1" thickBot="1" x14ac:dyDescent="0.35">
      <c r="A21" s="8" t="s">
        <v>10</v>
      </c>
      <c r="B21" s="13">
        <v>0</v>
      </c>
      <c r="C21" s="11">
        <v>0</v>
      </c>
      <c r="D21" s="14">
        <v>197222.22</v>
      </c>
      <c r="E21" s="15">
        <f t="shared" ref="E21" si="1">SUM(B21:D21)</f>
        <v>197222.22</v>
      </c>
      <c r="N21" s="7"/>
      <c r="O21" s="7"/>
    </row>
    <row r="22" spans="1:15" s="2" customFormat="1" ht="43.5" customHeight="1" thickBot="1" x14ac:dyDescent="0.35">
      <c r="A22" s="18" t="s">
        <v>3</v>
      </c>
      <c r="B22" s="60" t="s">
        <v>290</v>
      </c>
      <c r="C22" s="61"/>
      <c r="D22" s="61"/>
      <c r="E22" s="62"/>
      <c r="N22" s="9"/>
      <c r="O22" s="9"/>
    </row>
    <row r="23" spans="1:15" s="2" customFormat="1" ht="13.5" customHeight="1" thickBot="1" x14ac:dyDescent="0.35">
      <c r="A23" s="30"/>
      <c r="B23" s="10"/>
      <c r="C23" s="10"/>
      <c r="D23" s="10"/>
      <c r="E23" s="31"/>
    </row>
    <row r="24" spans="1:15" s="2" customFormat="1" ht="24" customHeight="1" thickBot="1" x14ac:dyDescent="0.35">
      <c r="A24" s="45" t="s">
        <v>78</v>
      </c>
      <c r="B24" s="57"/>
      <c r="C24" s="57"/>
      <c r="D24" s="58"/>
      <c r="E24" s="59"/>
      <c r="F24" s="1"/>
      <c r="G24" s="1"/>
      <c r="H24" s="1"/>
    </row>
    <row r="25" spans="1:15" s="2" customFormat="1" ht="63" customHeight="1" thickBot="1" x14ac:dyDescent="0.35">
      <c r="A25" s="17" t="s">
        <v>5</v>
      </c>
      <c r="B25" s="48" t="s">
        <v>164</v>
      </c>
      <c r="C25" s="49"/>
      <c r="D25" s="49"/>
      <c r="E25" s="50"/>
      <c r="F25" s="1"/>
      <c r="G25" s="1"/>
      <c r="H25" s="1"/>
    </row>
    <row r="26" spans="1:15" s="2" customFormat="1" ht="22.5" customHeight="1" x14ac:dyDescent="0.3">
      <c r="A26" s="28" t="s">
        <v>19</v>
      </c>
      <c r="B26" s="22"/>
      <c r="C26" s="23"/>
      <c r="D26" s="23"/>
      <c r="E26" s="29">
        <v>106922.22</v>
      </c>
      <c r="F26" s="1"/>
      <c r="G26" s="1"/>
      <c r="H26" s="1"/>
    </row>
    <row r="27" spans="1:15" s="2" customFormat="1" ht="39.75" customHeight="1" thickBot="1" x14ac:dyDescent="0.35">
      <c r="A27" s="16" t="s">
        <v>6</v>
      </c>
      <c r="B27" s="51" t="s">
        <v>37</v>
      </c>
      <c r="C27" s="52"/>
      <c r="D27" s="52"/>
      <c r="E27" s="53"/>
      <c r="F27" s="1"/>
      <c r="G27" s="1"/>
      <c r="H27" s="1"/>
    </row>
    <row r="28" spans="1:15" s="2" customFormat="1" ht="18" customHeight="1" thickBot="1" x14ac:dyDescent="0.35">
      <c r="A28" s="21" t="s">
        <v>53</v>
      </c>
      <c r="B28" s="3" t="s">
        <v>0</v>
      </c>
      <c r="C28" s="3" t="s">
        <v>1</v>
      </c>
      <c r="D28" s="3" t="s">
        <v>2</v>
      </c>
      <c r="E28" s="4" t="s">
        <v>18</v>
      </c>
      <c r="N28" s="6"/>
      <c r="O28" s="6"/>
    </row>
    <row r="29" spans="1:15" s="2" customFormat="1" ht="18" customHeight="1" thickBot="1" x14ac:dyDescent="0.35">
      <c r="A29" s="8" t="s">
        <v>10</v>
      </c>
      <c r="B29" s="13">
        <v>106922.22</v>
      </c>
      <c r="C29" s="11">
        <v>0</v>
      </c>
      <c r="D29" s="14">
        <v>0</v>
      </c>
      <c r="E29" s="15">
        <f t="shared" ref="E29" si="2">SUM(B29:D29)</f>
        <v>106922.22</v>
      </c>
      <c r="N29" s="7"/>
      <c r="O29" s="7"/>
    </row>
    <row r="30" spans="1:15" s="2" customFormat="1" ht="43.5" customHeight="1" thickBot="1" x14ac:dyDescent="0.35">
      <c r="A30" s="18" t="s">
        <v>3</v>
      </c>
      <c r="B30" s="60" t="s">
        <v>248</v>
      </c>
      <c r="C30" s="61"/>
      <c r="D30" s="61"/>
      <c r="E30" s="62"/>
      <c r="N30" s="9"/>
      <c r="O30" s="9"/>
    </row>
    <row r="31" spans="1:15" s="2" customFormat="1" ht="13.5" customHeight="1" thickBot="1" x14ac:dyDescent="0.35">
      <c r="A31" s="30"/>
      <c r="B31" s="10"/>
      <c r="C31" s="10"/>
      <c r="D31" s="10"/>
      <c r="E31" s="31"/>
    </row>
    <row r="32" spans="1:15" s="2" customFormat="1" ht="24" customHeight="1" thickBot="1" x14ac:dyDescent="0.35">
      <c r="A32" s="45" t="s">
        <v>150</v>
      </c>
      <c r="B32" s="57"/>
      <c r="C32" s="57"/>
      <c r="D32" s="58"/>
      <c r="E32" s="59"/>
      <c r="F32" s="1"/>
      <c r="G32" s="1"/>
      <c r="H32" s="1"/>
    </row>
    <row r="33" spans="1:15" s="2" customFormat="1" ht="40.5" customHeight="1" thickBot="1" x14ac:dyDescent="0.35">
      <c r="A33" s="17" t="s">
        <v>5</v>
      </c>
      <c r="B33" s="48" t="s">
        <v>242</v>
      </c>
      <c r="C33" s="49"/>
      <c r="D33" s="49"/>
      <c r="E33" s="50"/>
      <c r="F33" s="1"/>
      <c r="G33" s="1"/>
      <c r="H33" s="1"/>
    </row>
    <row r="34" spans="1:15" s="2" customFormat="1" ht="22.5" customHeight="1" x14ac:dyDescent="0.3">
      <c r="A34" s="28" t="s">
        <v>19</v>
      </c>
      <c r="B34" s="22"/>
      <c r="C34" s="23"/>
      <c r="D34" s="23"/>
      <c r="E34" s="29">
        <v>42222.22</v>
      </c>
      <c r="F34" s="1"/>
      <c r="G34" s="1"/>
      <c r="H34" s="1"/>
    </row>
    <row r="35" spans="1:15" s="2" customFormat="1" ht="39.75" customHeight="1" thickBot="1" x14ac:dyDescent="0.35">
      <c r="A35" s="16" t="s">
        <v>6</v>
      </c>
      <c r="B35" s="51" t="s">
        <v>42</v>
      </c>
      <c r="C35" s="52"/>
      <c r="D35" s="52"/>
      <c r="E35" s="53"/>
      <c r="F35" s="1"/>
      <c r="G35" s="1"/>
      <c r="H35" s="1"/>
    </row>
    <row r="36" spans="1:15" s="2" customFormat="1" ht="18" customHeight="1" thickBot="1" x14ac:dyDescent="0.35">
      <c r="A36" s="21" t="s">
        <v>53</v>
      </c>
      <c r="B36" s="3" t="s">
        <v>0</v>
      </c>
      <c r="C36" s="3" t="s">
        <v>1</v>
      </c>
      <c r="D36" s="3" t="s">
        <v>2</v>
      </c>
      <c r="E36" s="4" t="s">
        <v>18</v>
      </c>
      <c r="N36" s="6"/>
      <c r="O36" s="6"/>
    </row>
    <row r="37" spans="1:15" s="2" customFormat="1" ht="18" customHeight="1" thickBot="1" x14ac:dyDescent="0.35">
      <c r="A37" s="8" t="s">
        <v>10</v>
      </c>
      <c r="B37" s="13">
        <v>0</v>
      </c>
      <c r="C37" s="11">
        <v>42222.22</v>
      </c>
      <c r="D37" s="14">
        <v>0</v>
      </c>
      <c r="E37" s="15">
        <f t="shared" ref="E37" si="3">SUM(B37:D37)</f>
        <v>42222.22</v>
      </c>
      <c r="N37" s="7"/>
      <c r="O37" s="7"/>
    </row>
    <row r="38" spans="1:15" s="2" customFormat="1" ht="44.25" customHeight="1" thickBot="1" x14ac:dyDescent="0.35">
      <c r="A38" s="18" t="s">
        <v>3</v>
      </c>
      <c r="B38" s="60" t="s">
        <v>263</v>
      </c>
      <c r="C38" s="61"/>
      <c r="D38" s="61"/>
      <c r="E38" s="62"/>
      <c r="N38" s="9"/>
      <c r="O38" s="9"/>
    </row>
    <row r="39" spans="1:15" s="2" customFormat="1" ht="13.5" customHeight="1" thickBot="1" x14ac:dyDescent="0.35">
      <c r="A39" s="30"/>
      <c r="B39" s="10"/>
      <c r="C39" s="10"/>
      <c r="D39" s="10"/>
      <c r="E39" s="31"/>
    </row>
    <row r="40" spans="1:15" s="2" customFormat="1" ht="24" customHeight="1" thickBot="1" x14ac:dyDescent="0.35">
      <c r="A40" s="45" t="s">
        <v>75</v>
      </c>
      <c r="B40" s="57"/>
      <c r="C40" s="57"/>
      <c r="D40" s="58"/>
      <c r="E40" s="59"/>
      <c r="F40" s="1"/>
      <c r="G40" s="1"/>
      <c r="H40" s="1"/>
    </row>
    <row r="41" spans="1:15" s="2" customFormat="1" ht="62.25" customHeight="1" thickBot="1" x14ac:dyDescent="0.35">
      <c r="A41" s="17" t="s">
        <v>5</v>
      </c>
      <c r="B41" s="63" t="s">
        <v>230</v>
      </c>
      <c r="C41" s="64"/>
      <c r="D41" s="64"/>
      <c r="E41" s="65"/>
      <c r="F41" s="1"/>
      <c r="G41" s="1"/>
      <c r="H41" s="1"/>
    </row>
    <row r="42" spans="1:15" s="2" customFormat="1" ht="22.5" customHeight="1" x14ac:dyDescent="0.3">
      <c r="A42" s="28" t="s">
        <v>19</v>
      </c>
      <c r="B42" s="22"/>
      <c r="C42" s="23"/>
      <c r="D42" s="23"/>
      <c r="E42" s="29">
        <v>70000</v>
      </c>
      <c r="F42" s="1"/>
      <c r="G42" s="1"/>
      <c r="H42" s="1"/>
    </row>
    <row r="43" spans="1:15" s="2" customFormat="1" ht="39.75" customHeight="1" thickBot="1" x14ac:dyDescent="0.35">
      <c r="A43" s="16" t="s">
        <v>6</v>
      </c>
      <c r="B43" s="51" t="s">
        <v>42</v>
      </c>
      <c r="C43" s="52"/>
      <c r="D43" s="52"/>
      <c r="E43" s="53"/>
      <c r="F43" s="1"/>
      <c r="G43" s="1"/>
      <c r="H43" s="1"/>
    </row>
    <row r="44" spans="1:15" s="2" customFormat="1" ht="18" customHeight="1" thickBot="1" x14ac:dyDescent="0.35">
      <c r="A44" s="21" t="s">
        <v>53</v>
      </c>
      <c r="B44" s="3" t="s">
        <v>0</v>
      </c>
      <c r="C44" s="3" t="s">
        <v>1</v>
      </c>
      <c r="D44" s="3" t="s">
        <v>2</v>
      </c>
      <c r="E44" s="4" t="s">
        <v>18</v>
      </c>
      <c r="N44" s="6"/>
      <c r="O44" s="6"/>
    </row>
    <row r="45" spans="1:15" s="2" customFormat="1" ht="18" customHeight="1" thickBot="1" x14ac:dyDescent="0.35">
      <c r="A45" s="8" t="s">
        <v>10</v>
      </c>
      <c r="B45" s="13">
        <v>0</v>
      </c>
      <c r="C45" s="11">
        <v>0</v>
      </c>
      <c r="D45" s="14">
        <v>70000</v>
      </c>
      <c r="E45" s="15">
        <f t="shared" ref="E45" si="4">SUM(B45:D45)</f>
        <v>70000</v>
      </c>
      <c r="N45" s="7"/>
      <c r="O45" s="7"/>
    </row>
    <row r="46" spans="1:15" s="2" customFormat="1" ht="55.5" customHeight="1" thickBot="1" x14ac:dyDescent="0.35">
      <c r="A46" s="18" t="s">
        <v>3</v>
      </c>
      <c r="B46" s="151" t="s">
        <v>332</v>
      </c>
      <c r="C46" s="152"/>
      <c r="D46" s="152"/>
      <c r="E46" s="153"/>
      <c r="N46" s="9"/>
      <c r="O46" s="9"/>
    </row>
    <row r="47" spans="1:15" s="2" customFormat="1" ht="13.5" customHeight="1" thickBot="1" x14ac:dyDescent="0.35">
      <c r="A47" s="30"/>
      <c r="B47" s="10"/>
      <c r="C47" s="10"/>
      <c r="D47" s="10"/>
      <c r="E47" s="31"/>
    </row>
    <row r="48" spans="1:15" s="2" customFormat="1" ht="24" customHeight="1" thickBot="1" x14ac:dyDescent="0.35">
      <c r="A48" s="45" t="s">
        <v>117</v>
      </c>
      <c r="B48" s="57"/>
      <c r="C48" s="57"/>
      <c r="D48" s="58"/>
      <c r="E48" s="59"/>
      <c r="F48" s="1"/>
      <c r="G48" s="1"/>
      <c r="H48" s="1"/>
    </row>
    <row r="49" spans="1:15" s="2" customFormat="1" ht="63" customHeight="1" thickBot="1" x14ac:dyDescent="0.35">
      <c r="A49" s="17" t="s">
        <v>5</v>
      </c>
      <c r="B49" s="48" t="s">
        <v>239</v>
      </c>
      <c r="C49" s="49"/>
      <c r="D49" s="49"/>
      <c r="E49" s="50"/>
      <c r="F49" s="1"/>
      <c r="G49" s="1"/>
      <c r="H49" s="1"/>
    </row>
    <row r="50" spans="1:15" s="2" customFormat="1" ht="22.5" customHeight="1" x14ac:dyDescent="0.3">
      <c r="A50" s="28" t="s">
        <v>19</v>
      </c>
      <c r="B50" s="22"/>
      <c r="C50" s="23"/>
      <c r="D50" s="23"/>
      <c r="E50" s="29">
        <v>80000</v>
      </c>
      <c r="F50" s="1"/>
      <c r="G50" s="1"/>
      <c r="H50" s="1"/>
    </row>
    <row r="51" spans="1:15" s="2" customFormat="1" ht="39.75" customHeight="1" thickBot="1" x14ac:dyDescent="0.35">
      <c r="A51" s="16" t="s">
        <v>6</v>
      </c>
      <c r="B51" s="51" t="s">
        <v>42</v>
      </c>
      <c r="C51" s="52"/>
      <c r="D51" s="52"/>
      <c r="E51" s="53"/>
      <c r="F51" s="1"/>
      <c r="G51" s="1"/>
      <c r="H51" s="1"/>
    </row>
    <row r="52" spans="1:15" s="2" customFormat="1" ht="18" customHeight="1" thickBot="1" x14ac:dyDescent="0.35">
      <c r="A52" s="21" t="s">
        <v>53</v>
      </c>
      <c r="B52" s="3" t="s">
        <v>0</v>
      </c>
      <c r="C52" s="3" t="s">
        <v>1</v>
      </c>
      <c r="D52" s="3" t="s">
        <v>2</v>
      </c>
      <c r="E52" s="4" t="s">
        <v>18</v>
      </c>
      <c r="N52" s="6"/>
      <c r="O52" s="6"/>
    </row>
    <row r="53" spans="1:15" s="2" customFormat="1" ht="18" customHeight="1" thickBot="1" x14ac:dyDescent="0.35">
      <c r="A53" s="8" t="s">
        <v>10</v>
      </c>
      <c r="B53" s="13">
        <v>0</v>
      </c>
      <c r="C53" s="11">
        <v>0</v>
      </c>
      <c r="D53" s="14">
        <v>80000</v>
      </c>
      <c r="E53" s="15">
        <f t="shared" ref="E53" si="5">SUM(B53:D53)</f>
        <v>80000</v>
      </c>
      <c r="N53" s="7"/>
      <c r="O53" s="7"/>
    </row>
    <row r="54" spans="1:15" s="2" customFormat="1" ht="43.5" customHeight="1" thickBot="1" x14ac:dyDescent="0.35">
      <c r="A54" s="18" t="s">
        <v>3</v>
      </c>
      <c r="B54" s="71" t="s">
        <v>328</v>
      </c>
      <c r="C54" s="72"/>
      <c r="D54" s="72"/>
      <c r="E54" s="73"/>
      <c r="N54" s="9"/>
      <c r="O54" s="9"/>
    </row>
    <row r="55" spans="1:15" s="2" customFormat="1" ht="13.5" customHeight="1" thickBot="1" x14ac:dyDescent="0.35">
      <c r="A55" s="30"/>
      <c r="B55" s="10"/>
      <c r="C55" s="10"/>
      <c r="D55" s="10"/>
      <c r="E55" s="31"/>
    </row>
    <row r="56" spans="1:15" s="2" customFormat="1" ht="0.75" customHeight="1" thickBot="1" x14ac:dyDescent="0.35">
      <c r="A56" s="45" t="s">
        <v>250</v>
      </c>
      <c r="B56" s="57"/>
      <c r="C56" s="57"/>
      <c r="D56" s="58"/>
      <c r="E56" s="59"/>
      <c r="F56" s="1"/>
      <c r="G56" s="1"/>
      <c r="H56" s="1"/>
    </row>
    <row r="57" spans="1:15" s="2" customFormat="1" ht="39" hidden="1" customHeight="1" thickBot="1" x14ac:dyDescent="0.35">
      <c r="A57" s="17" t="s">
        <v>5</v>
      </c>
      <c r="B57" s="63"/>
      <c r="C57" s="64"/>
      <c r="D57" s="64"/>
      <c r="E57" s="65"/>
      <c r="F57" s="1"/>
      <c r="G57" s="1"/>
      <c r="H57" s="1"/>
    </row>
    <row r="58" spans="1:15" s="2" customFormat="1" ht="22.5" hidden="1" customHeight="1" thickBot="1" x14ac:dyDescent="0.35">
      <c r="A58" s="28" t="s">
        <v>19</v>
      </c>
      <c r="B58" s="22"/>
      <c r="C58" s="23"/>
      <c r="D58" s="23"/>
      <c r="E58" s="29"/>
      <c r="F58" s="1"/>
      <c r="G58" s="1"/>
      <c r="H58" s="1"/>
    </row>
    <row r="59" spans="1:15" s="2" customFormat="1" ht="39" hidden="1" customHeight="1" thickBot="1" x14ac:dyDescent="0.35">
      <c r="A59" s="16" t="s">
        <v>6</v>
      </c>
      <c r="B59" s="51" t="s">
        <v>42</v>
      </c>
      <c r="C59" s="52"/>
      <c r="D59" s="52"/>
      <c r="E59" s="53"/>
      <c r="F59" s="1"/>
      <c r="G59" s="1"/>
      <c r="H59" s="1"/>
    </row>
    <row r="60" spans="1:15" s="2" customFormat="1" ht="18" hidden="1" customHeight="1" thickBot="1" x14ac:dyDescent="0.35">
      <c r="A60" s="21" t="s">
        <v>53</v>
      </c>
      <c r="B60" s="3" t="s">
        <v>0</v>
      </c>
      <c r="C60" s="3" t="s">
        <v>1</v>
      </c>
      <c r="D60" s="3" t="s">
        <v>2</v>
      </c>
      <c r="E60" s="4" t="s">
        <v>18</v>
      </c>
      <c r="N60" s="6"/>
      <c r="O60" s="6"/>
    </row>
    <row r="61" spans="1:15" s="2" customFormat="1" ht="18" hidden="1" customHeight="1" thickBot="1" x14ac:dyDescent="0.35">
      <c r="A61" s="8" t="s">
        <v>10</v>
      </c>
      <c r="B61" s="13"/>
      <c r="C61" s="11"/>
      <c r="D61" s="14"/>
      <c r="E61" s="15">
        <f t="shared" ref="E61" si="6">SUM(B61:D61)</f>
        <v>0</v>
      </c>
      <c r="N61" s="7"/>
      <c r="O61" s="7"/>
    </row>
    <row r="62" spans="1:15" s="2" customFormat="1" ht="43.5" hidden="1" customHeight="1" thickBot="1" x14ac:dyDescent="0.35">
      <c r="A62" s="18" t="s">
        <v>3</v>
      </c>
      <c r="B62" s="60"/>
      <c r="C62" s="61"/>
      <c r="D62" s="61"/>
      <c r="E62" s="62"/>
      <c r="N62" s="9"/>
      <c r="O62" s="9"/>
    </row>
    <row r="63" spans="1:15" s="2" customFormat="1" ht="11.25" hidden="1" customHeight="1" thickBot="1" x14ac:dyDescent="0.35">
      <c r="A63" s="30"/>
      <c r="B63" s="10"/>
      <c r="C63" s="10"/>
      <c r="D63" s="10"/>
      <c r="E63" s="31"/>
    </row>
    <row r="64" spans="1:15" s="2" customFormat="1" ht="24" hidden="1" customHeight="1" thickBot="1" x14ac:dyDescent="0.35">
      <c r="A64" s="45" t="s">
        <v>250</v>
      </c>
      <c r="B64" s="57"/>
      <c r="C64" s="57"/>
      <c r="D64" s="58"/>
      <c r="E64" s="59"/>
      <c r="F64" s="1"/>
      <c r="G64" s="1"/>
      <c r="H64" s="1"/>
    </row>
    <row r="65" spans="1:15" s="2" customFormat="1" ht="39" hidden="1" customHeight="1" thickBot="1" x14ac:dyDescent="0.35">
      <c r="A65" s="17" t="s">
        <v>5</v>
      </c>
      <c r="B65" s="63"/>
      <c r="C65" s="64"/>
      <c r="D65" s="64"/>
      <c r="E65" s="65"/>
      <c r="F65" s="1"/>
      <c r="G65" s="1"/>
      <c r="H65" s="1"/>
    </row>
    <row r="66" spans="1:15" s="2" customFormat="1" ht="22.5" hidden="1" customHeight="1" x14ac:dyDescent="0.3">
      <c r="A66" s="28" t="s">
        <v>19</v>
      </c>
      <c r="B66" s="22"/>
      <c r="C66" s="23"/>
      <c r="D66" s="23"/>
      <c r="E66" s="29"/>
      <c r="F66" s="1"/>
      <c r="G66" s="1"/>
      <c r="H66" s="1"/>
    </row>
    <row r="67" spans="1:15" s="2" customFormat="1" ht="39.75" hidden="1" customHeight="1" thickBot="1" x14ac:dyDescent="0.35">
      <c r="A67" s="16" t="s">
        <v>6</v>
      </c>
      <c r="B67" s="51" t="s">
        <v>42</v>
      </c>
      <c r="C67" s="52"/>
      <c r="D67" s="52"/>
      <c r="E67" s="53"/>
      <c r="F67" s="1"/>
      <c r="G67" s="1"/>
      <c r="H67" s="1"/>
    </row>
    <row r="68" spans="1:15" s="2" customFormat="1" ht="18" hidden="1" customHeight="1" thickBot="1" x14ac:dyDescent="0.35">
      <c r="A68" s="21" t="s">
        <v>53</v>
      </c>
      <c r="B68" s="3" t="s">
        <v>0</v>
      </c>
      <c r="C68" s="3" t="s">
        <v>1</v>
      </c>
      <c r="D68" s="3" t="s">
        <v>2</v>
      </c>
      <c r="E68" s="4" t="s">
        <v>18</v>
      </c>
      <c r="N68" s="6"/>
      <c r="O68" s="6"/>
    </row>
    <row r="69" spans="1:15" s="2" customFormat="1" ht="18" hidden="1" customHeight="1" thickBot="1" x14ac:dyDescent="0.35">
      <c r="A69" s="8" t="s">
        <v>10</v>
      </c>
      <c r="B69" s="13"/>
      <c r="C69" s="11"/>
      <c r="D69" s="14"/>
      <c r="E69" s="15">
        <f t="shared" ref="E69" si="7">SUM(B69:D69)</f>
        <v>0</v>
      </c>
      <c r="N69" s="7"/>
      <c r="O69" s="7"/>
    </row>
    <row r="70" spans="1:15" s="2" customFormat="1" ht="49.5" hidden="1" customHeight="1" thickBot="1" x14ac:dyDescent="0.35">
      <c r="A70" s="18" t="s">
        <v>3</v>
      </c>
      <c r="B70" s="60"/>
      <c r="C70" s="61"/>
      <c r="D70" s="61"/>
      <c r="E70" s="62"/>
      <c r="N70" s="9"/>
      <c r="O70" s="9"/>
    </row>
    <row r="71" spans="1:15" s="2" customFormat="1" ht="13.5" hidden="1" customHeight="1" thickBot="1" x14ac:dyDescent="0.35">
      <c r="A71" s="30"/>
      <c r="B71" s="10"/>
      <c r="C71" s="10"/>
      <c r="D71" s="10"/>
      <c r="E71" s="31"/>
    </row>
    <row r="72" spans="1:15" ht="21" thickBot="1" x14ac:dyDescent="0.35">
      <c r="A72" s="66" t="s">
        <v>51</v>
      </c>
      <c r="B72" s="67"/>
      <c r="C72" s="67"/>
      <c r="D72" s="67"/>
      <c r="E72" s="19">
        <f>SUM(E10+E18+E26+E34+E42+E50+E58+E66)</f>
        <v>576666.65999999992</v>
      </c>
    </row>
    <row r="73" spans="1:15" ht="21" thickBot="1" x14ac:dyDescent="0.35">
      <c r="A73" s="66" t="s">
        <v>315</v>
      </c>
      <c r="B73" s="67"/>
      <c r="C73" s="67"/>
      <c r="D73" s="67"/>
      <c r="E73" s="19">
        <f>SUM(E13+E21+E29+E37+E45+E53+E61+E69)</f>
        <v>576666.65999999992</v>
      </c>
    </row>
  </sheetData>
  <mergeCells count="42">
    <mergeCell ref="A72:D72"/>
    <mergeCell ref="A73:D73"/>
    <mergeCell ref="B7:E7"/>
    <mergeCell ref="A5:A7"/>
    <mergeCell ref="B67:E67"/>
    <mergeCell ref="B70:E70"/>
    <mergeCell ref="B57:E57"/>
    <mergeCell ref="B59:E59"/>
    <mergeCell ref="B62:E62"/>
    <mergeCell ref="A64:E64"/>
    <mergeCell ref="B65:E65"/>
    <mergeCell ref="A48:E48"/>
    <mergeCell ref="B49:E49"/>
    <mergeCell ref="B51:E51"/>
    <mergeCell ref="B54:E54"/>
    <mergeCell ref="A56:E56"/>
    <mergeCell ref="B38:E38"/>
    <mergeCell ref="A40:E40"/>
    <mergeCell ref="B41:E41"/>
    <mergeCell ref="B43:E43"/>
    <mergeCell ref="B46:E46"/>
    <mergeCell ref="B27:E27"/>
    <mergeCell ref="B30:E30"/>
    <mergeCell ref="A32:E32"/>
    <mergeCell ref="B33:E33"/>
    <mergeCell ref="B35:E35"/>
    <mergeCell ref="B17:E17"/>
    <mergeCell ref="B19:E19"/>
    <mergeCell ref="B22:E22"/>
    <mergeCell ref="A24:E24"/>
    <mergeCell ref="B25:E25"/>
    <mergeCell ref="A8:E8"/>
    <mergeCell ref="B9:E9"/>
    <mergeCell ref="B11:E11"/>
    <mergeCell ref="B14:E14"/>
    <mergeCell ref="A16:E16"/>
    <mergeCell ref="B6:E6"/>
    <mergeCell ref="A1:E1"/>
    <mergeCell ref="A2:E2"/>
    <mergeCell ref="A3:A4"/>
    <mergeCell ref="B3:E4"/>
    <mergeCell ref="B5:E5"/>
  </mergeCells>
  <pageMargins left="0.511811024" right="0.17" top="0.28999999999999998" bottom="0.39" header="0.17" footer="0.17"/>
  <pageSetup paperSize="9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70C0"/>
  </sheetPr>
  <dimension ref="A1:O48"/>
  <sheetViews>
    <sheetView topLeftCell="A21" zoomScale="110" zoomScaleNormal="110" workbookViewId="0">
      <selection activeCell="B29" sqref="B29:E29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3.28515625" style="12" customWidth="1"/>
    <col min="6" max="16384" width="30" style="12"/>
  </cols>
  <sheetData>
    <row r="1" spans="1:15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</row>
    <row r="2" spans="1:15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</row>
    <row r="3" spans="1:15" s="2" customFormat="1" ht="10.5" customHeight="1" x14ac:dyDescent="0.3">
      <c r="A3" s="37" t="s">
        <v>27</v>
      </c>
      <c r="B3" s="39" t="s">
        <v>32</v>
      </c>
      <c r="C3" s="40"/>
      <c r="D3" s="40"/>
      <c r="E3" s="41"/>
      <c r="F3" s="1"/>
      <c r="G3" s="1"/>
      <c r="H3" s="1"/>
    </row>
    <row r="4" spans="1:15" s="2" customFormat="1" ht="16.5" customHeight="1" x14ac:dyDescent="0.3">
      <c r="A4" s="138"/>
      <c r="B4" s="42"/>
      <c r="C4" s="43"/>
      <c r="D4" s="43"/>
      <c r="E4" s="44"/>
      <c r="F4" s="1"/>
      <c r="G4" s="1"/>
      <c r="H4" s="1"/>
    </row>
    <row r="5" spans="1:15" s="2" customFormat="1" ht="24" customHeight="1" x14ac:dyDescent="0.3">
      <c r="A5" s="68" t="s">
        <v>26</v>
      </c>
      <c r="B5" s="140" t="s">
        <v>15</v>
      </c>
      <c r="C5" s="141"/>
      <c r="D5" s="141"/>
      <c r="E5" s="142"/>
      <c r="F5" s="1"/>
      <c r="G5" s="1"/>
      <c r="H5" s="1"/>
    </row>
    <row r="6" spans="1:15" s="2" customFormat="1" ht="22.5" customHeight="1" thickBot="1" x14ac:dyDescent="0.35">
      <c r="A6" s="139"/>
      <c r="B6" s="143"/>
      <c r="C6" s="144"/>
      <c r="D6" s="144"/>
      <c r="E6" s="145"/>
      <c r="F6" s="1"/>
      <c r="G6" s="1"/>
      <c r="H6" s="1"/>
    </row>
    <row r="7" spans="1:15" s="2" customFormat="1" ht="24" customHeight="1" thickBot="1" x14ac:dyDescent="0.35">
      <c r="A7" s="45" t="s">
        <v>134</v>
      </c>
      <c r="B7" s="57"/>
      <c r="C7" s="57"/>
      <c r="D7" s="58"/>
      <c r="E7" s="59"/>
      <c r="F7" s="1"/>
      <c r="G7" s="1"/>
      <c r="H7" s="1"/>
    </row>
    <row r="8" spans="1:15" s="2" customFormat="1" ht="58.5" customHeight="1" thickBot="1" x14ac:dyDescent="0.35">
      <c r="A8" s="17" t="s">
        <v>5</v>
      </c>
      <c r="B8" s="48" t="s">
        <v>133</v>
      </c>
      <c r="C8" s="49"/>
      <c r="D8" s="49"/>
      <c r="E8" s="50"/>
      <c r="F8" s="1"/>
      <c r="G8" s="1"/>
      <c r="H8" s="1"/>
    </row>
    <row r="9" spans="1:15" s="2" customFormat="1" ht="22.5" customHeight="1" x14ac:dyDescent="0.3">
      <c r="A9" s="28" t="s">
        <v>19</v>
      </c>
      <c r="B9" s="22"/>
      <c r="C9" s="23"/>
      <c r="D9" s="23"/>
      <c r="E9" s="29">
        <v>97222.22</v>
      </c>
      <c r="F9" s="1"/>
      <c r="G9" s="1"/>
      <c r="H9" s="1"/>
    </row>
    <row r="10" spans="1:15" s="2" customFormat="1" ht="39.75" customHeight="1" thickBot="1" x14ac:dyDescent="0.35">
      <c r="A10" s="16" t="s">
        <v>6</v>
      </c>
      <c r="B10" s="76" t="s">
        <v>34</v>
      </c>
      <c r="C10" s="77"/>
      <c r="D10" s="77"/>
      <c r="E10" s="78"/>
      <c r="F10" s="1"/>
      <c r="G10" s="1"/>
      <c r="H10" s="1"/>
    </row>
    <row r="11" spans="1:15" s="2" customFormat="1" ht="18" customHeight="1" thickBot="1" x14ac:dyDescent="0.35">
      <c r="A11" s="21" t="s">
        <v>53</v>
      </c>
      <c r="B11" s="3" t="s">
        <v>0</v>
      </c>
      <c r="C11" s="3" t="s">
        <v>1</v>
      </c>
      <c r="D11" s="3" t="s">
        <v>2</v>
      </c>
      <c r="E11" s="4" t="s">
        <v>18</v>
      </c>
      <c r="N11" s="6"/>
      <c r="O11" s="6"/>
    </row>
    <row r="12" spans="1:15" s="2" customFormat="1" ht="18" customHeight="1" thickBot="1" x14ac:dyDescent="0.35">
      <c r="A12" s="8" t="s">
        <v>10</v>
      </c>
      <c r="B12" s="13">
        <v>0</v>
      </c>
      <c r="C12" s="11">
        <v>0</v>
      </c>
      <c r="D12" s="14">
        <v>97222.22</v>
      </c>
      <c r="E12" s="15">
        <f t="shared" ref="E12" si="0">SUM(B12:D12)</f>
        <v>97222.22</v>
      </c>
      <c r="N12" s="7"/>
      <c r="O12" s="7"/>
    </row>
    <row r="13" spans="1:15" s="2" customFormat="1" ht="43.5" customHeight="1" thickBot="1" x14ac:dyDescent="0.35">
      <c r="A13" s="18" t="s">
        <v>3</v>
      </c>
      <c r="B13" s="60" t="s">
        <v>290</v>
      </c>
      <c r="C13" s="61"/>
      <c r="D13" s="61"/>
      <c r="E13" s="62"/>
      <c r="N13" s="9"/>
      <c r="O13" s="9"/>
    </row>
    <row r="14" spans="1:15" s="2" customFormat="1" ht="13.5" customHeight="1" thickBot="1" x14ac:dyDescent="0.35">
      <c r="A14" s="30"/>
      <c r="B14" s="10"/>
      <c r="C14" s="10"/>
      <c r="D14" s="10"/>
      <c r="E14" s="31"/>
    </row>
    <row r="15" spans="1:15" s="2" customFormat="1" ht="24" customHeight="1" thickBot="1" x14ac:dyDescent="0.35">
      <c r="A15" s="45" t="s">
        <v>153</v>
      </c>
      <c r="B15" s="57"/>
      <c r="C15" s="57"/>
      <c r="D15" s="58"/>
      <c r="E15" s="59"/>
      <c r="F15" s="1"/>
      <c r="G15" s="1"/>
      <c r="H15" s="1"/>
    </row>
    <row r="16" spans="1:15" s="2" customFormat="1" ht="38.25" customHeight="1" thickBot="1" x14ac:dyDescent="0.35">
      <c r="A16" s="17" t="s">
        <v>5</v>
      </c>
      <c r="B16" s="48" t="s">
        <v>165</v>
      </c>
      <c r="C16" s="85"/>
      <c r="D16" s="85"/>
      <c r="E16" s="86"/>
      <c r="F16" s="1"/>
      <c r="G16" s="1"/>
      <c r="H16" s="1"/>
    </row>
    <row r="17" spans="1:15" s="2" customFormat="1" ht="22.5" customHeight="1" x14ac:dyDescent="0.3">
      <c r="A17" s="28" t="s">
        <v>19</v>
      </c>
      <c r="B17" s="22"/>
      <c r="C17" s="23"/>
      <c r="D17" s="23"/>
      <c r="E17" s="29">
        <v>50000</v>
      </c>
      <c r="F17" s="1"/>
      <c r="G17" s="1"/>
      <c r="H17" s="1"/>
    </row>
    <row r="18" spans="1:15" s="2" customFormat="1" ht="39.75" customHeight="1" thickBot="1" x14ac:dyDescent="0.35">
      <c r="A18" s="16" t="s">
        <v>6</v>
      </c>
      <c r="B18" s="51" t="s">
        <v>37</v>
      </c>
      <c r="C18" s="52"/>
      <c r="D18" s="52"/>
      <c r="E18" s="53"/>
      <c r="F18" s="1"/>
      <c r="G18" s="1"/>
      <c r="H18" s="1"/>
    </row>
    <row r="19" spans="1:15" s="2" customFormat="1" ht="18" customHeight="1" thickBot="1" x14ac:dyDescent="0.35">
      <c r="A19" s="21" t="s">
        <v>53</v>
      </c>
      <c r="B19" s="3" t="s">
        <v>0</v>
      </c>
      <c r="C19" s="3" t="s">
        <v>1</v>
      </c>
      <c r="D19" s="3" t="s">
        <v>2</v>
      </c>
      <c r="E19" s="4" t="s">
        <v>18</v>
      </c>
      <c r="N19" s="6"/>
      <c r="O19" s="6"/>
    </row>
    <row r="20" spans="1:15" s="2" customFormat="1" ht="18" customHeight="1" thickBot="1" x14ac:dyDescent="0.35">
      <c r="A20" s="8" t="s">
        <v>10</v>
      </c>
      <c r="B20" s="13">
        <v>50000</v>
      </c>
      <c r="C20" s="11">
        <v>0</v>
      </c>
      <c r="D20" s="14">
        <v>0</v>
      </c>
      <c r="E20" s="15">
        <f t="shared" ref="E20" si="1">SUM(B20:D20)</f>
        <v>50000</v>
      </c>
      <c r="N20" s="7"/>
      <c r="O20" s="7"/>
    </row>
    <row r="21" spans="1:15" s="2" customFormat="1" ht="43.5" customHeight="1" thickBot="1" x14ac:dyDescent="0.35">
      <c r="A21" s="18" t="s">
        <v>3</v>
      </c>
      <c r="B21" s="60" t="s">
        <v>248</v>
      </c>
      <c r="C21" s="61"/>
      <c r="D21" s="61"/>
      <c r="E21" s="62"/>
      <c r="N21" s="9"/>
      <c r="O21" s="9"/>
    </row>
    <row r="22" spans="1:15" s="2" customFormat="1" ht="13.5" customHeight="1" thickBot="1" x14ac:dyDescent="0.35">
      <c r="A22" s="30"/>
      <c r="B22" s="10"/>
      <c r="C22" s="10"/>
      <c r="D22" s="10"/>
      <c r="E22" s="31"/>
    </row>
    <row r="23" spans="1:15" s="2" customFormat="1" ht="24" customHeight="1" thickBot="1" x14ac:dyDescent="0.35">
      <c r="A23" s="45" t="s">
        <v>111</v>
      </c>
      <c r="B23" s="57"/>
      <c r="C23" s="57"/>
      <c r="D23" s="58"/>
      <c r="E23" s="59"/>
      <c r="F23" s="1"/>
      <c r="G23" s="1"/>
      <c r="H23" s="1"/>
    </row>
    <row r="24" spans="1:15" s="2" customFormat="1" ht="60" customHeight="1" thickBot="1" x14ac:dyDescent="0.35">
      <c r="A24" s="17" t="s">
        <v>5</v>
      </c>
      <c r="B24" s="48" t="s">
        <v>239</v>
      </c>
      <c r="C24" s="49"/>
      <c r="D24" s="49"/>
      <c r="E24" s="50"/>
      <c r="F24" s="1"/>
      <c r="G24" s="1"/>
      <c r="H24" s="1"/>
    </row>
    <row r="25" spans="1:15" s="2" customFormat="1" ht="22.5" customHeight="1" x14ac:dyDescent="0.3">
      <c r="A25" s="28" t="s">
        <v>19</v>
      </c>
      <c r="B25" s="22"/>
      <c r="C25" s="23"/>
      <c r="D25" s="23"/>
      <c r="E25" s="29">
        <v>50000</v>
      </c>
      <c r="F25" s="1"/>
      <c r="G25" s="1"/>
      <c r="H25" s="1"/>
    </row>
    <row r="26" spans="1:15" s="2" customFormat="1" ht="39.75" customHeight="1" thickBot="1" x14ac:dyDescent="0.35">
      <c r="A26" s="16" t="s">
        <v>6</v>
      </c>
      <c r="B26" s="51" t="s">
        <v>42</v>
      </c>
      <c r="C26" s="52"/>
      <c r="D26" s="52"/>
      <c r="E26" s="53"/>
      <c r="F26" s="1"/>
      <c r="G26" s="1"/>
      <c r="H26" s="1"/>
    </row>
    <row r="27" spans="1:15" s="2" customFormat="1" ht="18" customHeight="1" thickBot="1" x14ac:dyDescent="0.35">
      <c r="A27" s="21" t="s">
        <v>53</v>
      </c>
      <c r="B27" s="3" t="s">
        <v>0</v>
      </c>
      <c r="C27" s="3" t="s">
        <v>1</v>
      </c>
      <c r="D27" s="3" t="s">
        <v>2</v>
      </c>
      <c r="E27" s="4" t="s">
        <v>18</v>
      </c>
      <c r="N27" s="6"/>
      <c r="O27" s="6"/>
    </row>
    <row r="28" spans="1:15" s="2" customFormat="1" ht="18" customHeight="1" thickBot="1" x14ac:dyDescent="0.35">
      <c r="A28" s="8" t="s">
        <v>10</v>
      </c>
      <c r="B28" s="13">
        <v>0</v>
      </c>
      <c r="C28" s="11">
        <v>0</v>
      </c>
      <c r="D28" s="14">
        <v>50000</v>
      </c>
      <c r="E28" s="15">
        <f t="shared" ref="E28" si="2">SUM(B28:D28)</f>
        <v>50000</v>
      </c>
      <c r="N28" s="7"/>
      <c r="O28" s="7"/>
    </row>
    <row r="29" spans="1:15" s="2" customFormat="1" ht="43.5" customHeight="1" thickBot="1" x14ac:dyDescent="0.35">
      <c r="A29" s="18" t="s">
        <v>3</v>
      </c>
      <c r="B29" s="71" t="s">
        <v>328</v>
      </c>
      <c r="C29" s="72"/>
      <c r="D29" s="72"/>
      <c r="E29" s="73"/>
      <c r="N29" s="9"/>
      <c r="O29" s="9"/>
    </row>
    <row r="30" spans="1:15" s="2" customFormat="1" ht="13.5" customHeight="1" thickBot="1" x14ac:dyDescent="0.35">
      <c r="A30" s="30"/>
      <c r="B30" s="10"/>
      <c r="C30" s="10"/>
      <c r="D30" s="10"/>
      <c r="E30" s="31"/>
    </row>
    <row r="31" spans="1:15" s="2" customFormat="1" ht="24" hidden="1" customHeight="1" thickBot="1" x14ac:dyDescent="0.35">
      <c r="A31" s="45" t="s">
        <v>250</v>
      </c>
      <c r="B31" s="57"/>
      <c r="C31" s="57"/>
      <c r="D31" s="58"/>
      <c r="E31" s="59"/>
      <c r="F31" s="1"/>
      <c r="G31" s="1"/>
      <c r="H31" s="1"/>
    </row>
    <row r="32" spans="1:15" s="2" customFormat="1" ht="40.5" hidden="1" customHeight="1" thickBot="1" x14ac:dyDescent="0.35">
      <c r="A32" s="17" t="s">
        <v>5</v>
      </c>
      <c r="B32" s="63"/>
      <c r="C32" s="64"/>
      <c r="D32" s="64"/>
      <c r="E32" s="65"/>
      <c r="F32" s="1"/>
      <c r="G32" s="1"/>
      <c r="H32" s="1"/>
    </row>
    <row r="33" spans="1:15" s="2" customFormat="1" ht="22.5" hidden="1" customHeight="1" thickBot="1" x14ac:dyDescent="0.35">
      <c r="A33" s="28" t="s">
        <v>19</v>
      </c>
      <c r="B33" s="22"/>
      <c r="C33" s="23"/>
      <c r="D33" s="23"/>
      <c r="E33" s="29"/>
      <c r="F33" s="1"/>
      <c r="G33" s="1"/>
      <c r="H33" s="1"/>
    </row>
    <row r="34" spans="1:15" s="2" customFormat="1" ht="39.75" hidden="1" customHeight="1" thickBot="1" x14ac:dyDescent="0.35">
      <c r="A34" s="16" t="s">
        <v>6</v>
      </c>
      <c r="B34" s="51" t="s">
        <v>34</v>
      </c>
      <c r="C34" s="52"/>
      <c r="D34" s="52"/>
      <c r="E34" s="53"/>
      <c r="F34" s="1"/>
      <c r="G34" s="1"/>
      <c r="H34" s="1"/>
    </row>
    <row r="35" spans="1:15" s="2" customFormat="1" ht="18" hidden="1" customHeight="1" thickBot="1" x14ac:dyDescent="0.35">
      <c r="A35" s="21" t="s">
        <v>53</v>
      </c>
      <c r="B35" s="3" t="s">
        <v>0</v>
      </c>
      <c r="C35" s="3" t="s">
        <v>1</v>
      </c>
      <c r="D35" s="3" t="s">
        <v>2</v>
      </c>
      <c r="E35" s="4" t="s">
        <v>18</v>
      </c>
      <c r="N35" s="6"/>
      <c r="O35" s="6"/>
    </row>
    <row r="36" spans="1:15" s="2" customFormat="1" ht="18" hidden="1" customHeight="1" thickBot="1" x14ac:dyDescent="0.35">
      <c r="A36" s="8" t="s">
        <v>10</v>
      </c>
      <c r="B36" s="13">
        <v>0</v>
      </c>
      <c r="C36" s="11"/>
      <c r="D36" s="14"/>
      <c r="E36" s="15">
        <f t="shared" ref="E36" si="3">SUM(B36:D36)</f>
        <v>0</v>
      </c>
      <c r="N36" s="7"/>
      <c r="O36" s="7"/>
    </row>
    <row r="37" spans="1:15" s="2" customFormat="1" ht="43.5" hidden="1" customHeight="1" thickBot="1" x14ac:dyDescent="0.35">
      <c r="A37" s="18" t="s">
        <v>3</v>
      </c>
      <c r="B37" s="90"/>
      <c r="C37" s="95"/>
      <c r="D37" s="95"/>
      <c r="E37" s="96"/>
      <c r="N37" s="9"/>
      <c r="O37" s="9"/>
    </row>
    <row r="38" spans="1:15" s="2" customFormat="1" ht="13.5" hidden="1" customHeight="1" x14ac:dyDescent="0.3">
      <c r="A38" s="30"/>
      <c r="B38" s="10"/>
      <c r="C38" s="10"/>
      <c r="D38" s="10"/>
      <c r="E38" s="31"/>
    </row>
    <row r="39" spans="1:15" s="2" customFormat="1" ht="24" hidden="1" customHeight="1" thickBot="1" x14ac:dyDescent="0.35">
      <c r="A39" s="45" t="s">
        <v>250</v>
      </c>
      <c r="B39" s="57"/>
      <c r="C39" s="57"/>
      <c r="D39" s="58"/>
      <c r="E39" s="59"/>
      <c r="F39" s="1"/>
      <c r="G39" s="1"/>
      <c r="H39" s="1"/>
    </row>
    <row r="40" spans="1:15" s="2" customFormat="1" ht="40.5" hidden="1" customHeight="1" thickBot="1" x14ac:dyDescent="0.35">
      <c r="A40" s="17" t="s">
        <v>5</v>
      </c>
      <c r="B40" s="63"/>
      <c r="C40" s="64"/>
      <c r="D40" s="64"/>
      <c r="E40" s="65"/>
      <c r="F40" s="1"/>
      <c r="G40" s="1"/>
      <c r="H40" s="1"/>
    </row>
    <row r="41" spans="1:15" s="2" customFormat="1" ht="22.5" hidden="1" customHeight="1" x14ac:dyDescent="0.3">
      <c r="A41" s="28" t="s">
        <v>19</v>
      </c>
      <c r="B41" s="22"/>
      <c r="C41" s="23"/>
      <c r="D41" s="23"/>
      <c r="E41" s="29"/>
      <c r="F41" s="1"/>
      <c r="G41" s="1"/>
      <c r="H41" s="1"/>
    </row>
    <row r="42" spans="1:15" s="2" customFormat="1" ht="39.75" hidden="1" customHeight="1" thickBot="1" x14ac:dyDescent="0.35">
      <c r="A42" s="16" t="s">
        <v>6</v>
      </c>
      <c r="B42" s="51" t="s">
        <v>34</v>
      </c>
      <c r="C42" s="52"/>
      <c r="D42" s="52"/>
      <c r="E42" s="53"/>
      <c r="F42" s="1"/>
      <c r="G42" s="1"/>
      <c r="H42" s="1"/>
    </row>
    <row r="43" spans="1:15" s="2" customFormat="1" ht="18" hidden="1" customHeight="1" thickBot="1" x14ac:dyDescent="0.35">
      <c r="A43" s="21" t="s">
        <v>53</v>
      </c>
      <c r="B43" s="3" t="s">
        <v>0</v>
      </c>
      <c r="C43" s="3" t="s">
        <v>1</v>
      </c>
      <c r="D43" s="3" t="s">
        <v>2</v>
      </c>
      <c r="E43" s="4" t="s">
        <v>18</v>
      </c>
      <c r="N43" s="6"/>
      <c r="O43" s="6"/>
    </row>
    <row r="44" spans="1:15" s="2" customFormat="1" ht="18" hidden="1" customHeight="1" thickBot="1" x14ac:dyDescent="0.35">
      <c r="A44" s="8" t="s">
        <v>10</v>
      </c>
      <c r="B44" s="13">
        <v>0</v>
      </c>
      <c r="C44" s="11"/>
      <c r="D44" s="14"/>
      <c r="E44" s="15">
        <f t="shared" ref="E44" si="4">SUM(B44:D44)</f>
        <v>0</v>
      </c>
      <c r="N44" s="7"/>
      <c r="O44" s="7"/>
    </row>
    <row r="45" spans="1:15" s="2" customFormat="1" ht="43.5" hidden="1" customHeight="1" thickBot="1" x14ac:dyDescent="0.35">
      <c r="A45" s="18" t="s">
        <v>3</v>
      </c>
      <c r="B45" s="90"/>
      <c r="C45" s="95"/>
      <c r="D45" s="95"/>
      <c r="E45" s="96"/>
      <c r="N45" s="9"/>
      <c r="O45" s="9"/>
    </row>
    <row r="46" spans="1:15" s="2" customFormat="1" ht="13.5" hidden="1" customHeight="1" thickBot="1" x14ac:dyDescent="0.35">
      <c r="A46" s="30"/>
      <c r="B46" s="10"/>
      <c r="C46" s="10"/>
      <c r="D46" s="10"/>
      <c r="E46" s="31"/>
    </row>
    <row r="47" spans="1:15" ht="21" thickBot="1" x14ac:dyDescent="0.35">
      <c r="A47" s="66" t="s">
        <v>51</v>
      </c>
      <c r="B47" s="67"/>
      <c r="C47" s="67"/>
      <c r="D47" s="67"/>
      <c r="E47" s="19">
        <f>SUM(E9+E17+E25+E33+E41)</f>
        <v>197222.22</v>
      </c>
    </row>
    <row r="48" spans="1:15" ht="21" thickBot="1" x14ac:dyDescent="0.35">
      <c r="A48" s="66" t="s">
        <v>313</v>
      </c>
      <c r="B48" s="67"/>
      <c r="C48" s="67"/>
      <c r="D48" s="67"/>
      <c r="E48" s="19">
        <f>SUM(E12+E20+E28+E36+E44)</f>
        <v>197222.22</v>
      </c>
    </row>
  </sheetData>
  <mergeCells count="29">
    <mergeCell ref="A1:E1"/>
    <mergeCell ref="A2:E2"/>
    <mergeCell ref="A7:E7"/>
    <mergeCell ref="A31:E31"/>
    <mergeCell ref="B8:E8"/>
    <mergeCell ref="B10:E10"/>
    <mergeCell ref="B13:E13"/>
    <mergeCell ref="A15:E15"/>
    <mergeCell ref="B16:E16"/>
    <mergeCell ref="B18:E18"/>
    <mergeCell ref="B21:E21"/>
    <mergeCell ref="A23:E23"/>
    <mergeCell ref="B24:E24"/>
    <mergeCell ref="B26:E26"/>
    <mergeCell ref="B29:E29"/>
    <mergeCell ref="A47:D47"/>
    <mergeCell ref="A48:D48"/>
    <mergeCell ref="A3:A4"/>
    <mergeCell ref="B3:E4"/>
    <mergeCell ref="A5:A6"/>
    <mergeCell ref="B5:E5"/>
    <mergeCell ref="B6:E6"/>
    <mergeCell ref="B32:E32"/>
    <mergeCell ref="B34:E34"/>
    <mergeCell ref="B37:E37"/>
    <mergeCell ref="A39:E39"/>
    <mergeCell ref="B40:E40"/>
    <mergeCell ref="B42:E42"/>
    <mergeCell ref="B45:E45"/>
  </mergeCells>
  <pageMargins left="0.511811024" right="0.17" top="0.23" bottom="0.3" header="0.17" footer="0.17"/>
  <pageSetup paperSize="9" orientation="landscape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C00000"/>
  </sheetPr>
  <dimension ref="A1:O56"/>
  <sheetViews>
    <sheetView zoomScale="110" zoomScaleNormal="110" workbookViewId="0">
      <selection activeCell="B37" sqref="B37:E37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3.28515625" style="12" customWidth="1"/>
    <col min="6" max="16384" width="30" style="12"/>
  </cols>
  <sheetData>
    <row r="1" spans="1:15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</row>
    <row r="2" spans="1:15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</row>
    <row r="3" spans="1:15" s="2" customFormat="1" ht="10.5" customHeight="1" x14ac:dyDescent="0.3">
      <c r="A3" s="37" t="s">
        <v>27</v>
      </c>
      <c r="B3" s="39" t="s">
        <v>69</v>
      </c>
      <c r="C3" s="40"/>
      <c r="D3" s="40"/>
      <c r="E3" s="41"/>
      <c r="F3" s="1"/>
      <c r="G3" s="1"/>
      <c r="H3" s="1"/>
    </row>
    <row r="4" spans="1:15" s="2" customFormat="1" ht="20.25" customHeight="1" x14ac:dyDescent="0.3">
      <c r="A4" s="38"/>
      <c r="B4" s="42"/>
      <c r="C4" s="43"/>
      <c r="D4" s="43"/>
      <c r="E4" s="44"/>
      <c r="F4" s="1"/>
      <c r="G4" s="1"/>
      <c r="H4" s="1"/>
    </row>
    <row r="5" spans="1:15" s="2" customFormat="1" ht="27.75" customHeight="1" thickBot="1" x14ac:dyDescent="0.35">
      <c r="A5" s="68" t="s">
        <v>26</v>
      </c>
      <c r="B5" s="146" t="s">
        <v>70</v>
      </c>
      <c r="C5" s="147"/>
      <c r="D5" s="147"/>
      <c r="E5" s="148"/>
      <c r="F5" s="1"/>
      <c r="G5" s="1"/>
      <c r="H5" s="1"/>
    </row>
    <row r="6" spans="1:15" s="2" customFormat="1" ht="26.25" customHeight="1" thickBot="1" x14ac:dyDescent="0.35">
      <c r="A6" s="68"/>
      <c r="B6" s="32"/>
      <c r="C6" s="33"/>
      <c r="D6" s="33"/>
      <c r="E6" s="34"/>
      <c r="F6" s="1"/>
      <c r="G6" s="1"/>
      <c r="H6" s="1"/>
    </row>
    <row r="7" spans="1:15" s="2" customFormat="1" ht="24" customHeight="1" thickBot="1" x14ac:dyDescent="0.35">
      <c r="A7" s="45" t="s">
        <v>71</v>
      </c>
      <c r="B7" s="46"/>
      <c r="C7" s="46"/>
      <c r="D7" s="46"/>
      <c r="E7" s="47"/>
      <c r="F7" s="1"/>
      <c r="G7" s="1"/>
      <c r="H7" s="1"/>
    </row>
    <row r="8" spans="1:15" s="2" customFormat="1" ht="84" customHeight="1" thickBot="1" x14ac:dyDescent="0.35">
      <c r="A8" s="17" t="s">
        <v>5</v>
      </c>
      <c r="B8" s="48" t="s">
        <v>72</v>
      </c>
      <c r="C8" s="49"/>
      <c r="D8" s="49"/>
      <c r="E8" s="50"/>
      <c r="F8" s="1"/>
      <c r="G8" s="1"/>
      <c r="H8" s="1"/>
    </row>
    <row r="9" spans="1:15" s="2" customFormat="1" ht="22.5" customHeight="1" x14ac:dyDescent="0.3">
      <c r="A9" s="28" t="s">
        <v>19</v>
      </c>
      <c r="B9" s="22"/>
      <c r="C9" s="23"/>
      <c r="D9" s="23"/>
      <c r="E9" s="29">
        <v>30000</v>
      </c>
      <c r="F9" s="1"/>
      <c r="G9" s="1"/>
      <c r="H9" s="1"/>
    </row>
    <row r="10" spans="1:15" s="2" customFormat="1" ht="39.75" customHeight="1" thickBot="1" x14ac:dyDescent="0.35">
      <c r="A10" s="16" t="s">
        <v>6</v>
      </c>
      <c r="B10" s="51" t="s">
        <v>38</v>
      </c>
      <c r="C10" s="52"/>
      <c r="D10" s="52"/>
      <c r="E10" s="53"/>
      <c r="F10" s="1"/>
      <c r="G10" s="1"/>
      <c r="H10" s="1"/>
    </row>
    <row r="11" spans="1:15" s="2" customFormat="1" ht="18" customHeight="1" thickBot="1" x14ac:dyDescent="0.35">
      <c r="A11" s="21" t="s">
        <v>53</v>
      </c>
      <c r="B11" s="3" t="s">
        <v>0</v>
      </c>
      <c r="C11" s="3" t="s">
        <v>1</v>
      </c>
      <c r="D11" s="3" t="s">
        <v>2</v>
      </c>
      <c r="E11" s="4" t="s">
        <v>18</v>
      </c>
      <c r="N11" s="6"/>
      <c r="O11" s="6"/>
    </row>
    <row r="12" spans="1:15" s="2" customFormat="1" ht="18" customHeight="1" thickBot="1" x14ac:dyDescent="0.35">
      <c r="A12" s="8" t="s">
        <v>10</v>
      </c>
      <c r="B12" s="13">
        <v>0</v>
      </c>
      <c r="C12" s="11">
        <v>0</v>
      </c>
      <c r="D12" s="14">
        <v>30000</v>
      </c>
      <c r="E12" s="15">
        <f t="shared" ref="E12" si="0">SUM(B12:D12)</f>
        <v>30000</v>
      </c>
      <c r="N12" s="7"/>
      <c r="O12" s="7"/>
    </row>
    <row r="13" spans="1:15" s="2" customFormat="1" ht="54" customHeight="1" thickBot="1" x14ac:dyDescent="0.35">
      <c r="A13" s="18" t="s">
        <v>3</v>
      </c>
      <c r="B13" s="54" t="s">
        <v>325</v>
      </c>
      <c r="C13" s="55"/>
      <c r="D13" s="55"/>
      <c r="E13" s="56"/>
      <c r="N13" s="9"/>
      <c r="O13" s="9"/>
    </row>
    <row r="14" spans="1:15" s="2" customFormat="1" ht="13.5" customHeight="1" thickBot="1" x14ac:dyDescent="0.35">
      <c r="A14" s="30"/>
      <c r="B14" s="10"/>
      <c r="C14" s="10"/>
      <c r="D14" s="10"/>
      <c r="E14" s="31"/>
    </row>
    <row r="15" spans="1:15" s="2" customFormat="1" ht="24" customHeight="1" thickBot="1" x14ac:dyDescent="0.35">
      <c r="A15" s="45"/>
      <c r="B15" s="57"/>
      <c r="C15" s="57"/>
      <c r="D15" s="58"/>
      <c r="E15" s="59"/>
      <c r="F15" s="1"/>
      <c r="G15" s="1"/>
      <c r="H15" s="1"/>
    </row>
    <row r="16" spans="1:15" s="2" customFormat="1" ht="36" customHeight="1" thickBot="1" x14ac:dyDescent="0.35">
      <c r="A16" s="17" t="s">
        <v>5</v>
      </c>
      <c r="B16" s="48" t="s">
        <v>81</v>
      </c>
      <c r="C16" s="49"/>
      <c r="D16" s="49"/>
      <c r="E16" s="50"/>
      <c r="F16" s="1"/>
      <c r="G16" s="1"/>
      <c r="H16" s="1"/>
    </row>
    <row r="17" spans="1:15" s="2" customFormat="1" ht="22.5" customHeight="1" x14ac:dyDescent="0.3">
      <c r="A17" s="28" t="s">
        <v>19</v>
      </c>
      <c r="B17" s="22"/>
      <c r="C17" s="23"/>
      <c r="D17" s="23"/>
      <c r="E17" s="29">
        <v>58611.11</v>
      </c>
      <c r="F17" s="1"/>
      <c r="G17" s="1"/>
      <c r="H17" s="1"/>
    </row>
    <row r="18" spans="1:15" s="2" customFormat="1" ht="39.75" customHeight="1" thickBot="1" x14ac:dyDescent="0.35">
      <c r="A18" s="16" t="s">
        <v>6</v>
      </c>
      <c r="B18" s="51" t="s">
        <v>41</v>
      </c>
      <c r="C18" s="52"/>
      <c r="D18" s="52"/>
      <c r="E18" s="53"/>
      <c r="F18" s="1"/>
      <c r="G18" s="1"/>
      <c r="H18" s="1"/>
    </row>
    <row r="19" spans="1:15" s="2" customFormat="1" ht="18" customHeight="1" thickBot="1" x14ac:dyDescent="0.35">
      <c r="A19" s="21" t="s">
        <v>53</v>
      </c>
      <c r="B19" s="3" t="s">
        <v>0</v>
      </c>
      <c r="C19" s="3" t="s">
        <v>1</v>
      </c>
      <c r="D19" s="3" t="s">
        <v>2</v>
      </c>
      <c r="E19" s="4" t="s">
        <v>18</v>
      </c>
      <c r="N19" s="6"/>
      <c r="O19" s="6"/>
    </row>
    <row r="20" spans="1:15" s="2" customFormat="1" ht="18" customHeight="1" thickBot="1" x14ac:dyDescent="0.35">
      <c r="A20" s="8" t="s">
        <v>10</v>
      </c>
      <c r="B20" s="13">
        <v>0</v>
      </c>
      <c r="C20" s="11">
        <v>58611.11</v>
      </c>
      <c r="D20" s="14">
        <v>0</v>
      </c>
      <c r="E20" s="15">
        <f t="shared" ref="E20" si="1">SUM(B20:D20)</f>
        <v>58611.11</v>
      </c>
      <c r="N20" s="7"/>
      <c r="O20" s="7"/>
    </row>
    <row r="21" spans="1:15" s="2" customFormat="1" ht="28.5" customHeight="1" thickBot="1" x14ac:dyDescent="0.35">
      <c r="A21" s="18" t="s">
        <v>3</v>
      </c>
      <c r="B21" s="60" t="s">
        <v>266</v>
      </c>
      <c r="C21" s="61"/>
      <c r="D21" s="61"/>
      <c r="E21" s="62"/>
      <c r="N21" s="9"/>
      <c r="O21" s="9"/>
    </row>
    <row r="22" spans="1:15" s="2" customFormat="1" ht="13.5" customHeight="1" thickBot="1" x14ac:dyDescent="0.35">
      <c r="A22" s="30"/>
      <c r="B22" s="10"/>
      <c r="C22" s="10"/>
      <c r="D22" s="10"/>
      <c r="E22" s="31"/>
    </row>
    <row r="23" spans="1:15" s="2" customFormat="1" ht="24" customHeight="1" thickBot="1" x14ac:dyDescent="0.35">
      <c r="A23" s="45" t="s">
        <v>95</v>
      </c>
      <c r="B23" s="57"/>
      <c r="C23" s="57"/>
      <c r="D23" s="58"/>
      <c r="E23" s="59"/>
      <c r="F23" s="1"/>
      <c r="G23" s="1"/>
      <c r="H23" s="1"/>
    </row>
    <row r="24" spans="1:15" s="2" customFormat="1" ht="37.5" customHeight="1" thickBot="1" x14ac:dyDescent="0.35">
      <c r="A24" s="17" t="s">
        <v>5</v>
      </c>
      <c r="B24" s="48" t="s">
        <v>165</v>
      </c>
      <c r="C24" s="49"/>
      <c r="D24" s="49"/>
      <c r="E24" s="50"/>
      <c r="F24" s="1"/>
      <c r="G24" s="1"/>
      <c r="H24" s="1"/>
    </row>
    <row r="25" spans="1:15" s="2" customFormat="1" ht="22.5" customHeight="1" x14ac:dyDescent="0.3">
      <c r="A25" s="28" t="s">
        <v>19</v>
      </c>
      <c r="B25" s="22"/>
      <c r="C25" s="23"/>
      <c r="D25" s="23"/>
      <c r="E25" s="29">
        <v>58611.11</v>
      </c>
      <c r="F25" s="1"/>
      <c r="G25" s="1"/>
      <c r="H25" s="1"/>
    </row>
    <row r="26" spans="1:15" s="2" customFormat="1" ht="39.75" customHeight="1" thickBot="1" x14ac:dyDescent="0.35">
      <c r="A26" s="16" t="s">
        <v>6</v>
      </c>
      <c r="B26" s="51" t="s">
        <v>37</v>
      </c>
      <c r="C26" s="52"/>
      <c r="D26" s="52"/>
      <c r="E26" s="53"/>
      <c r="F26" s="1"/>
      <c r="G26" s="1"/>
      <c r="H26" s="1"/>
    </row>
    <row r="27" spans="1:15" s="2" customFormat="1" ht="18" customHeight="1" thickBot="1" x14ac:dyDescent="0.35">
      <c r="A27" s="21" t="s">
        <v>53</v>
      </c>
      <c r="B27" s="3" t="s">
        <v>0</v>
      </c>
      <c r="C27" s="3" t="s">
        <v>1</v>
      </c>
      <c r="D27" s="3" t="s">
        <v>2</v>
      </c>
      <c r="E27" s="4" t="s">
        <v>18</v>
      </c>
      <c r="N27" s="6"/>
      <c r="O27" s="6"/>
    </row>
    <row r="28" spans="1:15" s="2" customFormat="1" ht="18" customHeight="1" thickBot="1" x14ac:dyDescent="0.35">
      <c r="A28" s="8" t="s">
        <v>10</v>
      </c>
      <c r="B28" s="13">
        <v>58611.11</v>
      </c>
      <c r="C28" s="11">
        <v>0</v>
      </c>
      <c r="D28" s="14">
        <v>0</v>
      </c>
      <c r="E28" s="15">
        <f t="shared" ref="E28" si="2">SUM(B28:D28)</f>
        <v>58611.11</v>
      </c>
      <c r="N28" s="7"/>
      <c r="O28" s="7"/>
    </row>
    <row r="29" spans="1:15" s="2" customFormat="1" ht="43.5" customHeight="1" thickBot="1" x14ac:dyDescent="0.35">
      <c r="A29" s="18" t="s">
        <v>3</v>
      </c>
      <c r="B29" s="60" t="s">
        <v>248</v>
      </c>
      <c r="C29" s="61"/>
      <c r="D29" s="61"/>
      <c r="E29" s="62"/>
      <c r="N29" s="9"/>
      <c r="O29" s="9"/>
    </row>
    <row r="30" spans="1:15" s="2" customFormat="1" ht="13.5" customHeight="1" thickBot="1" x14ac:dyDescent="0.35">
      <c r="A30" s="30"/>
      <c r="B30" s="10"/>
      <c r="C30" s="10"/>
      <c r="D30" s="10"/>
      <c r="E30" s="31"/>
    </row>
    <row r="31" spans="1:15" s="2" customFormat="1" ht="24" customHeight="1" thickBot="1" x14ac:dyDescent="0.35">
      <c r="A31" s="45" t="s">
        <v>84</v>
      </c>
      <c r="B31" s="57"/>
      <c r="C31" s="57"/>
      <c r="D31" s="58"/>
      <c r="E31" s="59"/>
      <c r="F31" s="1"/>
      <c r="G31" s="1"/>
      <c r="H31" s="1"/>
    </row>
    <row r="32" spans="1:15" s="2" customFormat="1" ht="64.5" customHeight="1" thickBot="1" x14ac:dyDescent="0.35">
      <c r="A32" s="17" t="s">
        <v>5</v>
      </c>
      <c r="B32" s="48" t="s">
        <v>239</v>
      </c>
      <c r="C32" s="49"/>
      <c r="D32" s="49"/>
      <c r="E32" s="50"/>
      <c r="F32" s="1"/>
      <c r="G32" s="1"/>
      <c r="H32" s="1"/>
    </row>
    <row r="33" spans="1:15" s="2" customFormat="1" ht="22.5" customHeight="1" x14ac:dyDescent="0.3">
      <c r="A33" s="28" t="s">
        <v>19</v>
      </c>
      <c r="B33" s="22"/>
      <c r="C33" s="23"/>
      <c r="D33" s="23"/>
      <c r="E33" s="29">
        <v>50000</v>
      </c>
      <c r="F33" s="1"/>
      <c r="G33" s="1"/>
      <c r="H33" s="1"/>
    </row>
    <row r="34" spans="1:15" s="2" customFormat="1" ht="39.75" customHeight="1" thickBot="1" x14ac:dyDescent="0.35">
      <c r="A34" s="16" t="s">
        <v>6</v>
      </c>
      <c r="B34" s="51" t="s">
        <v>42</v>
      </c>
      <c r="C34" s="52"/>
      <c r="D34" s="52"/>
      <c r="E34" s="53"/>
      <c r="F34" s="1"/>
      <c r="G34" s="1"/>
      <c r="H34" s="1"/>
    </row>
    <row r="35" spans="1:15" s="2" customFormat="1" ht="18" customHeight="1" thickBot="1" x14ac:dyDescent="0.35">
      <c r="A35" s="21" t="s">
        <v>53</v>
      </c>
      <c r="B35" s="3" t="s">
        <v>0</v>
      </c>
      <c r="C35" s="3" t="s">
        <v>1</v>
      </c>
      <c r="D35" s="3" t="s">
        <v>2</v>
      </c>
      <c r="E35" s="4" t="s">
        <v>18</v>
      </c>
      <c r="N35" s="6"/>
      <c r="O35" s="6"/>
    </row>
    <row r="36" spans="1:15" s="2" customFormat="1" ht="18" customHeight="1" thickBot="1" x14ac:dyDescent="0.35">
      <c r="A36" s="8" t="s">
        <v>10</v>
      </c>
      <c r="B36" s="13">
        <v>0</v>
      </c>
      <c r="C36" s="11">
        <v>0</v>
      </c>
      <c r="D36" s="14">
        <v>50000</v>
      </c>
      <c r="E36" s="15">
        <f t="shared" ref="E36" si="3">SUM(B36:D36)</f>
        <v>50000</v>
      </c>
      <c r="N36" s="7"/>
      <c r="O36" s="7"/>
    </row>
    <row r="37" spans="1:15" s="2" customFormat="1" ht="58.5" customHeight="1" thickBot="1" x14ac:dyDescent="0.35">
      <c r="A37" s="18" t="s">
        <v>3</v>
      </c>
      <c r="B37" s="71" t="s">
        <v>328</v>
      </c>
      <c r="C37" s="72"/>
      <c r="D37" s="72"/>
      <c r="E37" s="73"/>
      <c r="N37" s="9"/>
      <c r="O37" s="9"/>
    </row>
    <row r="38" spans="1:15" s="2" customFormat="1" ht="13.5" customHeight="1" thickBot="1" x14ac:dyDescent="0.35">
      <c r="A38" s="30"/>
      <c r="B38" s="10"/>
      <c r="C38" s="10"/>
      <c r="D38" s="10"/>
      <c r="E38" s="31"/>
    </row>
    <row r="39" spans="1:15" s="2" customFormat="1" ht="1.5" customHeight="1" thickBot="1" x14ac:dyDescent="0.35">
      <c r="A39" s="45" t="s">
        <v>250</v>
      </c>
      <c r="B39" s="57"/>
      <c r="C39" s="57"/>
      <c r="D39" s="58"/>
      <c r="E39" s="59"/>
      <c r="F39" s="1"/>
      <c r="G39" s="1"/>
      <c r="H39" s="1"/>
    </row>
    <row r="40" spans="1:15" s="2" customFormat="1" ht="40.5" hidden="1" customHeight="1" thickBot="1" x14ac:dyDescent="0.35">
      <c r="A40" s="17" t="s">
        <v>5</v>
      </c>
      <c r="B40" s="63" t="s">
        <v>40</v>
      </c>
      <c r="C40" s="64"/>
      <c r="D40" s="64"/>
      <c r="E40" s="65"/>
      <c r="F40" s="1"/>
      <c r="G40" s="1"/>
      <c r="H40" s="1"/>
    </row>
    <row r="41" spans="1:15" s="2" customFormat="1" ht="22.5" hidden="1" customHeight="1" thickBot="1" x14ac:dyDescent="0.35">
      <c r="A41" s="28" t="s">
        <v>19</v>
      </c>
      <c r="B41" s="22"/>
      <c r="C41" s="23"/>
      <c r="D41" s="23"/>
      <c r="E41" s="29"/>
      <c r="F41" s="1"/>
      <c r="G41" s="1"/>
      <c r="H41" s="1"/>
    </row>
    <row r="42" spans="1:15" s="2" customFormat="1" ht="21.75" hidden="1" customHeight="1" thickBot="1" x14ac:dyDescent="0.35">
      <c r="A42" s="16" t="s">
        <v>6</v>
      </c>
      <c r="B42" s="51" t="s">
        <v>11</v>
      </c>
      <c r="C42" s="52"/>
      <c r="D42" s="52"/>
      <c r="E42" s="53"/>
      <c r="F42" s="1"/>
      <c r="G42" s="1"/>
      <c r="H42" s="1"/>
    </row>
    <row r="43" spans="1:15" s="2" customFormat="1" ht="18" hidden="1" customHeight="1" thickBot="1" x14ac:dyDescent="0.35">
      <c r="A43" s="21" t="s">
        <v>53</v>
      </c>
      <c r="B43" s="3" t="s">
        <v>0</v>
      </c>
      <c r="C43" s="3" t="s">
        <v>1</v>
      </c>
      <c r="D43" s="3" t="s">
        <v>2</v>
      </c>
      <c r="E43" s="4" t="s">
        <v>18</v>
      </c>
      <c r="N43" s="6"/>
      <c r="O43" s="6"/>
    </row>
    <row r="44" spans="1:15" s="2" customFormat="1" ht="18" hidden="1" customHeight="1" thickBot="1" x14ac:dyDescent="0.35">
      <c r="A44" s="8" t="s">
        <v>10</v>
      </c>
      <c r="B44" s="13">
        <v>0</v>
      </c>
      <c r="C44" s="11"/>
      <c r="D44" s="14"/>
      <c r="E44" s="15">
        <f t="shared" ref="E44" si="4">SUM(B44:D44)</f>
        <v>0</v>
      </c>
      <c r="N44" s="7"/>
      <c r="O44" s="7"/>
    </row>
    <row r="45" spans="1:15" s="2" customFormat="1" ht="43.5" hidden="1" customHeight="1" thickBot="1" x14ac:dyDescent="0.35">
      <c r="A45" s="18" t="s">
        <v>3</v>
      </c>
      <c r="B45" s="60"/>
      <c r="C45" s="61"/>
      <c r="D45" s="61"/>
      <c r="E45" s="62"/>
      <c r="N45" s="9"/>
      <c r="O45" s="9"/>
    </row>
    <row r="46" spans="1:15" s="2" customFormat="1" ht="13.5" hidden="1" customHeight="1" thickBot="1" x14ac:dyDescent="0.35">
      <c r="A46" s="30"/>
      <c r="B46" s="10"/>
      <c r="C46" s="10"/>
      <c r="D46" s="10"/>
      <c r="E46" s="31"/>
    </row>
    <row r="47" spans="1:15" s="2" customFormat="1" ht="1.5" hidden="1" customHeight="1" thickBot="1" x14ac:dyDescent="0.35">
      <c r="A47" s="45" t="s">
        <v>250</v>
      </c>
      <c r="B47" s="57"/>
      <c r="C47" s="57"/>
      <c r="D47" s="58"/>
      <c r="E47" s="59"/>
      <c r="F47" s="1"/>
      <c r="G47" s="1"/>
      <c r="H47" s="1"/>
    </row>
    <row r="48" spans="1:15" s="2" customFormat="1" ht="39" hidden="1" customHeight="1" thickBot="1" x14ac:dyDescent="0.35">
      <c r="A48" s="17" t="s">
        <v>5</v>
      </c>
      <c r="B48" s="63"/>
      <c r="C48" s="64"/>
      <c r="D48" s="64"/>
      <c r="E48" s="65"/>
      <c r="F48" s="1"/>
      <c r="G48" s="1"/>
      <c r="H48" s="1"/>
    </row>
    <row r="49" spans="1:15" s="2" customFormat="1" ht="22.5" hidden="1" customHeight="1" thickBot="1" x14ac:dyDescent="0.35">
      <c r="A49" s="28" t="s">
        <v>19</v>
      </c>
      <c r="B49" s="22"/>
      <c r="C49" s="23"/>
      <c r="D49" s="23"/>
      <c r="E49" s="29"/>
      <c r="F49" s="1"/>
      <c r="G49" s="1"/>
      <c r="H49" s="1"/>
    </row>
    <row r="50" spans="1:15" s="2" customFormat="1" ht="39.75" hidden="1" customHeight="1" thickBot="1" x14ac:dyDescent="0.35">
      <c r="A50" s="16" t="s">
        <v>6</v>
      </c>
      <c r="B50" s="51" t="s">
        <v>42</v>
      </c>
      <c r="C50" s="52"/>
      <c r="D50" s="52"/>
      <c r="E50" s="53"/>
      <c r="F50" s="1"/>
      <c r="G50" s="1"/>
      <c r="H50" s="1"/>
    </row>
    <row r="51" spans="1:15" s="2" customFormat="1" ht="18" hidden="1" customHeight="1" thickBot="1" x14ac:dyDescent="0.35">
      <c r="A51" s="21" t="s">
        <v>53</v>
      </c>
      <c r="B51" s="3" t="s">
        <v>0</v>
      </c>
      <c r="C51" s="3" t="s">
        <v>1</v>
      </c>
      <c r="D51" s="3" t="s">
        <v>2</v>
      </c>
      <c r="E51" s="4" t="s">
        <v>18</v>
      </c>
      <c r="N51" s="6"/>
      <c r="O51" s="6"/>
    </row>
    <row r="52" spans="1:15" s="2" customFormat="1" ht="18" hidden="1" customHeight="1" thickBot="1" x14ac:dyDescent="0.35">
      <c r="A52" s="8" t="s">
        <v>10</v>
      </c>
      <c r="B52" s="13">
        <v>0</v>
      </c>
      <c r="C52" s="11"/>
      <c r="D52" s="14"/>
      <c r="E52" s="15">
        <f t="shared" ref="E52" si="5">SUM(B52:D52)</f>
        <v>0</v>
      </c>
      <c r="N52" s="7"/>
      <c r="O52" s="7"/>
    </row>
    <row r="53" spans="1:15" s="2" customFormat="1" ht="43.5" hidden="1" customHeight="1" thickBot="1" x14ac:dyDescent="0.35">
      <c r="A53" s="18" t="s">
        <v>3</v>
      </c>
      <c r="B53" s="60"/>
      <c r="C53" s="61"/>
      <c r="D53" s="61"/>
      <c r="E53" s="62"/>
      <c r="N53" s="9"/>
      <c r="O53" s="9"/>
    </row>
    <row r="54" spans="1:15" s="2" customFormat="1" ht="13.5" hidden="1" customHeight="1" thickBot="1" x14ac:dyDescent="0.35">
      <c r="A54" s="30"/>
      <c r="B54" s="10"/>
      <c r="C54" s="10"/>
      <c r="D54" s="10"/>
      <c r="E54" s="31"/>
    </row>
    <row r="55" spans="1:15" ht="21" thickBot="1" x14ac:dyDescent="0.35">
      <c r="A55" s="66" t="s">
        <v>51</v>
      </c>
      <c r="B55" s="67"/>
      <c r="C55" s="67"/>
      <c r="D55" s="67"/>
      <c r="E55" s="19">
        <f>SUM(E9+E17+E25+E33+E41+E49)</f>
        <v>197222.22</v>
      </c>
    </row>
    <row r="56" spans="1:15" ht="21" thickBot="1" x14ac:dyDescent="0.35">
      <c r="A56" s="66" t="s">
        <v>315</v>
      </c>
      <c r="B56" s="67"/>
      <c r="C56" s="67"/>
      <c r="D56" s="67"/>
      <c r="E56" s="19">
        <f>SUM(E12+E20+E28+E36+E44+E52)</f>
        <v>197222.22</v>
      </c>
    </row>
  </sheetData>
  <mergeCells count="33">
    <mergeCell ref="A55:D55"/>
    <mergeCell ref="A56:D56"/>
    <mergeCell ref="B48:E48"/>
    <mergeCell ref="B50:E50"/>
    <mergeCell ref="B53:E53"/>
    <mergeCell ref="B24:E24"/>
    <mergeCell ref="A47:E47"/>
    <mergeCell ref="B32:E32"/>
    <mergeCell ref="B34:E34"/>
    <mergeCell ref="B37:E37"/>
    <mergeCell ref="A39:E39"/>
    <mergeCell ref="B40:E40"/>
    <mergeCell ref="B42:E42"/>
    <mergeCell ref="B45:E45"/>
    <mergeCell ref="B26:E26"/>
    <mergeCell ref="B29:E29"/>
    <mergeCell ref="A31:E31"/>
    <mergeCell ref="A7:E7"/>
    <mergeCell ref="B8:E8"/>
    <mergeCell ref="B10:E10"/>
    <mergeCell ref="B13:E13"/>
    <mergeCell ref="A23:E23"/>
    <mergeCell ref="A15:E15"/>
    <mergeCell ref="B16:E16"/>
    <mergeCell ref="B18:E18"/>
    <mergeCell ref="B21:E21"/>
    <mergeCell ref="A1:E1"/>
    <mergeCell ref="A2:E2"/>
    <mergeCell ref="A3:A4"/>
    <mergeCell ref="B3:E4"/>
    <mergeCell ref="A5:A6"/>
    <mergeCell ref="B5:E5"/>
    <mergeCell ref="B6:E6"/>
  </mergeCells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B050"/>
  </sheetPr>
  <dimension ref="A1:P64"/>
  <sheetViews>
    <sheetView topLeftCell="A46" zoomScale="120" zoomScaleNormal="120" workbookViewId="0">
      <selection activeCell="E64" sqref="E64"/>
    </sheetView>
  </sheetViews>
  <sheetFormatPr defaultColWidth="30" defaultRowHeight="20.25" x14ac:dyDescent="0.3"/>
  <cols>
    <col min="1" max="1" width="50.28515625" style="12" customWidth="1"/>
    <col min="2" max="2" width="23.42578125" style="12" customWidth="1"/>
    <col min="3" max="3" width="21.42578125" style="12" customWidth="1"/>
    <col min="4" max="4" width="21.7109375" style="12" customWidth="1"/>
    <col min="5" max="5" width="23.28515625" style="12" customWidth="1"/>
    <col min="6" max="16384" width="30" style="12"/>
  </cols>
  <sheetData>
    <row r="1" spans="1:16" s="2" customFormat="1" ht="30" customHeight="1" x14ac:dyDescent="0.3">
      <c r="A1" s="35" t="s">
        <v>17</v>
      </c>
      <c r="B1" s="35"/>
      <c r="C1" s="35"/>
      <c r="D1" s="35"/>
      <c r="E1" s="35"/>
      <c r="F1" s="1"/>
      <c r="G1" s="1"/>
      <c r="H1" s="1"/>
      <c r="I1" s="1"/>
    </row>
    <row r="2" spans="1:16" s="2" customFormat="1" ht="24" customHeight="1" thickBot="1" x14ac:dyDescent="0.35">
      <c r="A2" s="36" t="s">
        <v>50</v>
      </c>
      <c r="B2" s="36"/>
      <c r="C2" s="36"/>
      <c r="D2" s="36"/>
      <c r="E2" s="36"/>
      <c r="F2" s="1"/>
      <c r="G2" s="1"/>
      <c r="H2" s="1"/>
      <c r="I2" s="1"/>
    </row>
    <row r="3" spans="1:16" s="2" customFormat="1" ht="10.5" customHeight="1" x14ac:dyDescent="0.3">
      <c r="A3" s="37" t="s">
        <v>27</v>
      </c>
      <c r="B3" s="39" t="s">
        <v>31</v>
      </c>
      <c r="C3" s="40"/>
      <c r="D3" s="40"/>
      <c r="E3" s="41"/>
      <c r="F3" s="1"/>
      <c r="G3" s="1"/>
      <c r="H3" s="1"/>
      <c r="I3" s="1"/>
    </row>
    <row r="4" spans="1:16" s="2" customFormat="1" ht="16.5" customHeight="1" x14ac:dyDescent="0.3">
      <c r="A4" s="38"/>
      <c r="B4" s="42"/>
      <c r="C4" s="43"/>
      <c r="D4" s="43"/>
      <c r="E4" s="44"/>
      <c r="F4" s="1"/>
      <c r="G4" s="1"/>
      <c r="H4" s="1"/>
      <c r="I4" s="1"/>
    </row>
    <row r="5" spans="1:16" s="2" customFormat="1" ht="24" customHeight="1" x14ac:dyDescent="0.3">
      <c r="A5" s="128" t="s">
        <v>26</v>
      </c>
      <c r="B5" s="129"/>
      <c r="C5" s="149"/>
      <c r="D5" s="149"/>
      <c r="E5" s="150"/>
      <c r="F5" s="1"/>
      <c r="G5" s="1"/>
      <c r="H5" s="1"/>
      <c r="I5" s="1"/>
    </row>
    <row r="6" spans="1:16" s="2" customFormat="1" ht="24" customHeight="1" thickBot="1" x14ac:dyDescent="0.35">
      <c r="A6" s="79"/>
      <c r="B6" s="32"/>
      <c r="C6" s="33"/>
      <c r="D6" s="33"/>
      <c r="E6" s="34"/>
      <c r="F6" s="1"/>
      <c r="G6" s="1"/>
      <c r="H6" s="1"/>
      <c r="I6" s="1"/>
    </row>
    <row r="7" spans="1:16" s="2" customFormat="1" ht="24" customHeight="1" thickBot="1" x14ac:dyDescent="0.35">
      <c r="A7" s="45" t="s">
        <v>250</v>
      </c>
      <c r="B7" s="57"/>
      <c r="C7" s="57"/>
      <c r="D7" s="58"/>
      <c r="E7" s="59"/>
      <c r="F7" s="1"/>
      <c r="G7" s="1"/>
      <c r="H7" s="1"/>
      <c r="I7" s="1"/>
    </row>
    <row r="8" spans="1:16" s="2" customFormat="1" ht="38.25" customHeight="1" thickBot="1" x14ac:dyDescent="0.35">
      <c r="A8" s="17" t="s">
        <v>5</v>
      </c>
      <c r="B8" s="63"/>
      <c r="C8" s="64"/>
      <c r="D8" s="64"/>
      <c r="E8" s="65"/>
      <c r="F8" s="1"/>
      <c r="G8" s="1"/>
      <c r="H8" s="1"/>
      <c r="I8" s="1"/>
    </row>
    <row r="9" spans="1:16" s="2" customFormat="1" ht="22.5" customHeight="1" x14ac:dyDescent="0.3">
      <c r="A9" s="28" t="s">
        <v>19</v>
      </c>
      <c r="B9" s="22"/>
      <c r="C9" s="23"/>
      <c r="D9" s="23"/>
      <c r="E9" s="29"/>
      <c r="F9" s="1"/>
      <c r="G9" s="1"/>
      <c r="H9" s="1"/>
      <c r="I9" s="1"/>
    </row>
    <row r="10" spans="1:16" s="2" customFormat="1" ht="39.75" customHeight="1" thickBot="1" x14ac:dyDescent="0.35">
      <c r="A10" s="16" t="s">
        <v>6</v>
      </c>
      <c r="B10" s="51" t="s">
        <v>34</v>
      </c>
      <c r="C10" s="52"/>
      <c r="D10" s="52"/>
      <c r="E10" s="53"/>
      <c r="F10" s="1"/>
      <c r="G10" s="1"/>
      <c r="H10" s="1"/>
      <c r="I10" s="1"/>
    </row>
    <row r="11" spans="1:16" s="2" customFormat="1" ht="18" customHeight="1" thickBot="1" x14ac:dyDescent="0.35">
      <c r="A11" s="21" t="s">
        <v>53</v>
      </c>
      <c r="B11" s="3" t="s">
        <v>0</v>
      </c>
      <c r="C11" s="3" t="s">
        <v>1</v>
      </c>
      <c r="D11" s="3" t="s">
        <v>2</v>
      </c>
      <c r="E11" s="4" t="s">
        <v>18</v>
      </c>
      <c r="F11" s="5"/>
      <c r="O11" s="6"/>
      <c r="P11" s="6"/>
    </row>
    <row r="12" spans="1:16" s="2" customFormat="1" ht="18" customHeight="1" thickBot="1" x14ac:dyDescent="0.35">
      <c r="A12" s="8" t="s">
        <v>10</v>
      </c>
      <c r="B12" s="13">
        <v>0</v>
      </c>
      <c r="C12" s="11"/>
      <c r="D12" s="14"/>
      <c r="E12" s="15">
        <f t="shared" ref="E12" si="0">SUM(B12:D12)</f>
        <v>0</v>
      </c>
      <c r="O12" s="7"/>
      <c r="P12" s="7"/>
    </row>
    <row r="13" spans="1:16" s="2" customFormat="1" ht="43.5" customHeight="1" thickBot="1" x14ac:dyDescent="0.35">
      <c r="A13" s="18" t="s">
        <v>3</v>
      </c>
      <c r="B13" s="90"/>
      <c r="C13" s="95"/>
      <c r="D13" s="95"/>
      <c r="E13" s="96"/>
      <c r="O13" s="9"/>
      <c r="P13" s="9"/>
    </row>
    <row r="14" spans="1:16" s="2" customFormat="1" ht="13.5" customHeight="1" thickBot="1" x14ac:dyDescent="0.35">
      <c r="A14" s="30"/>
      <c r="B14" s="10"/>
      <c r="C14" s="10"/>
      <c r="D14" s="10"/>
      <c r="E14" s="31"/>
    </row>
    <row r="15" spans="1:16" s="2" customFormat="1" ht="24" customHeight="1" thickBot="1" x14ac:dyDescent="0.35">
      <c r="A15" s="45" t="s">
        <v>250</v>
      </c>
      <c r="B15" s="57"/>
      <c r="C15" s="57"/>
      <c r="D15" s="58"/>
      <c r="E15" s="59"/>
      <c r="F15" s="1"/>
      <c r="G15" s="1"/>
      <c r="H15" s="1"/>
      <c r="I15" s="1"/>
    </row>
    <row r="16" spans="1:16" s="2" customFormat="1" ht="37.5" customHeight="1" thickBot="1" x14ac:dyDescent="0.35">
      <c r="A16" s="17" t="s">
        <v>5</v>
      </c>
      <c r="B16" s="63"/>
      <c r="C16" s="64"/>
      <c r="D16" s="64"/>
      <c r="E16" s="65"/>
      <c r="F16" s="1"/>
      <c r="G16" s="1"/>
      <c r="H16" s="1"/>
      <c r="I16" s="1"/>
    </row>
    <row r="17" spans="1:16" s="2" customFormat="1" ht="22.5" customHeight="1" x14ac:dyDescent="0.3">
      <c r="A17" s="28" t="s">
        <v>19</v>
      </c>
      <c r="B17" s="22"/>
      <c r="C17" s="23"/>
      <c r="D17" s="23"/>
      <c r="E17" s="29"/>
      <c r="F17" s="1"/>
      <c r="G17" s="1"/>
      <c r="H17" s="1"/>
      <c r="I17" s="1"/>
    </row>
    <row r="18" spans="1:16" s="2" customFormat="1" ht="39.75" customHeight="1" thickBot="1" x14ac:dyDescent="0.35">
      <c r="A18" s="16" t="s">
        <v>6</v>
      </c>
      <c r="B18" s="51" t="s">
        <v>34</v>
      </c>
      <c r="C18" s="52"/>
      <c r="D18" s="52"/>
      <c r="E18" s="53"/>
      <c r="F18" s="1"/>
      <c r="G18" s="1"/>
      <c r="H18" s="1"/>
      <c r="I18" s="1"/>
    </row>
    <row r="19" spans="1:16" s="2" customFormat="1" ht="18" customHeight="1" thickBot="1" x14ac:dyDescent="0.35">
      <c r="A19" s="21" t="s">
        <v>53</v>
      </c>
      <c r="B19" s="3" t="s">
        <v>0</v>
      </c>
      <c r="C19" s="3" t="s">
        <v>1</v>
      </c>
      <c r="D19" s="3" t="s">
        <v>2</v>
      </c>
      <c r="E19" s="4" t="s">
        <v>18</v>
      </c>
      <c r="F19" s="5"/>
      <c r="O19" s="6"/>
      <c r="P19" s="6"/>
    </row>
    <row r="20" spans="1:16" s="2" customFormat="1" ht="18" customHeight="1" thickBot="1" x14ac:dyDescent="0.35">
      <c r="A20" s="8" t="s">
        <v>10</v>
      </c>
      <c r="B20" s="13">
        <v>0</v>
      </c>
      <c r="C20" s="11"/>
      <c r="D20" s="14"/>
      <c r="E20" s="15">
        <f t="shared" ref="E20" si="1">SUM(B20:D20)</f>
        <v>0</v>
      </c>
      <c r="O20" s="7"/>
      <c r="P20" s="7"/>
    </row>
    <row r="21" spans="1:16" s="2" customFormat="1" ht="43.5" customHeight="1" thickBot="1" x14ac:dyDescent="0.35">
      <c r="A21" s="18" t="s">
        <v>3</v>
      </c>
      <c r="B21" s="90"/>
      <c r="C21" s="95"/>
      <c r="D21" s="95"/>
      <c r="E21" s="96"/>
      <c r="O21" s="9"/>
      <c r="P21" s="9"/>
    </row>
    <row r="22" spans="1:16" s="2" customFormat="1" ht="13.5" customHeight="1" thickBot="1" x14ac:dyDescent="0.35">
      <c r="A22" s="30"/>
      <c r="B22" s="10"/>
      <c r="C22" s="10"/>
      <c r="D22" s="10"/>
      <c r="E22" s="31"/>
    </row>
    <row r="23" spans="1:16" s="2" customFormat="1" ht="24" customHeight="1" thickBot="1" x14ac:dyDescent="0.35">
      <c r="A23" s="45" t="s">
        <v>250</v>
      </c>
      <c r="B23" s="57"/>
      <c r="C23" s="57"/>
      <c r="D23" s="58"/>
      <c r="E23" s="59"/>
      <c r="F23" s="1"/>
      <c r="G23" s="1"/>
      <c r="H23" s="1"/>
      <c r="I23" s="1"/>
    </row>
    <row r="24" spans="1:16" s="2" customFormat="1" ht="35.25" customHeight="1" thickBot="1" x14ac:dyDescent="0.35">
      <c r="A24" s="17" t="s">
        <v>5</v>
      </c>
      <c r="B24" s="63"/>
      <c r="C24" s="64"/>
      <c r="D24" s="64"/>
      <c r="E24" s="65"/>
      <c r="F24" s="1"/>
      <c r="G24" s="1"/>
      <c r="H24" s="1"/>
      <c r="I24" s="1"/>
    </row>
    <row r="25" spans="1:16" s="2" customFormat="1" ht="22.5" customHeight="1" x14ac:dyDescent="0.3">
      <c r="A25" s="28" t="s">
        <v>19</v>
      </c>
      <c r="B25" s="22"/>
      <c r="C25" s="23"/>
      <c r="D25" s="23"/>
      <c r="E25" s="29"/>
      <c r="F25" s="1"/>
      <c r="G25" s="1"/>
      <c r="H25" s="1"/>
      <c r="I25" s="1"/>
    </row>
    <row r="26" spans="1:16" s="2" customFormat="1" ht="39.75" customHeight="1" thickBot="1" x14ac:dyDescent="0.35">
      <c r="A26" s="16" t="s">
        <v>6</v>
      </c>
      <c r="B26" s="51" t="s">
        <v>34</v>
      </c>
      <c r="C26" s="52"/>
      <c r="D26" s="52"/>
      <c r="E26" s="53"/>
      <c r="F26" s="1"/>
      <c r="G26" s="1"/>
      <c r="H26" s="1"/>
      <c r="I26" s="1"/>
    </row>
    <row r="27" spans="1:16" s="2" customFormat="1" ht="18" customHeight="1" thickBot="1" x14ac:dyDescent="0.35">
      <c r="A27" s="21" t="s">
        <v>53</v>
      </c>
      <c r="B27" s="3" t="s">
        <v>0</v>
      </c>
      <c r="C27" s="3" t="s">
        <v>1</v>
      </c>
      <c r="D27" s="3" t="s">
        <v>2</v>
      </c>
      <c r="E27" s="4" t="s">
        <v>18</v>
      </c>
      <c r="F27" s="5"/>
      <c r="O27" s="6"/>
      <c r="P27" s="6"/>
    </row>
    <row r="28" spans="1:16" s="2" customFormat="1" ht="18" customHeight="1" thickBot="1" x14ac:dyDescent="0.35">
      <c r="A28" s="8" t="s">
        <v>10</v>
      </c>
      <c r="B28" s="13">
        <v>0</v>
      </c>
      <c r="C28" s="11"/>
      <c r="D28" s="14"/>
      <c r="E28" s="15">
        <f t="shared" ref="E28" si="2">SUM(B28:D28)</f>
        <v>0</v>
      </c>
      <c r="O28" s="7"/>
      <c r="P28" s="7"/>
    </row>
    <row r="29" spans="1:16" s="2" customFormat="1" ht="43.5" customHeight="1" thickBot="1" x14ac:dyDescent="0.35">
      <c r="A29" s="18" t="s">
        <v>3</v>
      </c>
      <c r="B29" s="90"/>
      <c r="C29" s="95"/>
      <c r="D29" s="95"/>
      <c r="E29" s="96"/>
      <c r="O29" s="9"/>
      <c r="P29" s="9"/>
    </row>
    <row r="30" spans="1:16" s="2" customFormat="1" ht="13.5" customHeight="1" thickBot="1" x14ac:dyDescent="0.35">
      <c r="A30" s="30"/>
      <c r="B30" s="10"/>
      <c r="C30" s="10"/>
      <c r="D30" s="10"/>
      <c r="E30" s="31"/>
    </row>
    <row r="31" spans="1:16" s="2" customFormat="1" ht="24" customHeight="1" thickBot="1" x14ac:dyDescent="0.35">
      <c r="A31" s="45" t="s">
        <v>250</v>
      </c>
      <c r="B31" s="57"/>
      <c r="C31" s="57"/>
      <c r="D31" s="58"/>
      <c r="E31" s="59"/>
      <c r="F31" s="1"/>
      <c r="G31" s="1"/>
      <c r="H31" s="1"/>
      <c r="I31" s="1"/>
    </row>
    <row r="32" spans="1:16" s="2" customFormat="1" ht="42" customHeight="1" thickBot="1" x14ac:dyDescent="0.35">
      <c r="A32" s="17" t="s">
        <v>5</v>
      </c>
      <c r="B32" s="63"/>
      <c r="C32" s="64"/>
      <c r="D32" s="64"/>
      <c r="E32" s="65"/>
      <c r="F32" s="1"/>
      <c r="G32" s="1"/>
      <c r="H32" s="1"/>
      <c r="I32" s="1"/>
    </row>
    <row r="33" spans="1:16" s="2" customFormat="1" ht="22.5" customHeight="1" x14ac:dyDescent="0.3">
      <c r="A33" s="28" t="s">
        <v>19</v>
      </c>
      <c r="B33" s="22"/>
      <c r="C33" s="23"/>
      <c r="D33" s="23"/>
      <c r="E33" s="29"/>
      <c r="F33" s="1"/>
      <c r="G33" s="1"/>
      <c r="H33" s="1"/>
      <c r="I33" s="1"/>
    </row>
    <row r="34" spans="1:16" s="2" customFormat="1" ht="39.75" customHeight="1" thickBot="1" x14ac:dyDescent="0.35">
      <c r="A34" s="16" t="s">
        <v>6</v>
      </c>
      <c r="B34" s="51" t="s">
        <v>34</v>
      </c>
      <c r="C34" s="52"/>
      <c r="D34" s="52"/>
      <c r="E34" s="53"/>
      <c r="F34" s="1"/>
      <c r="G34" s="1"/>
      <c r="H34" s="1"/>
      <c r="I34" s="1"/>
    </row>
    <row r="35" spans="1:16" s="2" customFormat="1" ht="18" customHeight="1" thickBot="1" x14ac:dyDescent="0.35">
      <c r="A35" s="21" t="s">
        <v>53</v>
      </c>
      <c r="B35" s="3" t="s">
        <v>0</v>
      </c>
      <c r="C35" s="3" t="s">
        <v>1</v>
      </c>
      <c r="D35" s="3" t="s">
        <v>2</v>
      </c>
      <c r="E35" s="4" t="s">
        <v>18</v>
      </c>
      <c r="F35" s="5"/>
      <c r="O35" s="6"/>
      <c r="P35" s="6"/>
    </row>
    <row r="36" spans="1:16" s="2" customFormat="1" ht="18" customHeight="1" thickBot="1" x14ac:dyDescent="0.35">
      <c r="A36" s="8" t="s">
        <v>10</v>
      </c>
      <c r="B36" s="13">
        <v>0</v>
      </c>
      <c r="C36" s="11"/>
      <c r="D36" s="14"/>
      <c r="E36" s="15">
        <f t="shared" ref="E36" si="3">SUM(B36:D36)</f>
        <v>0</v>
      </c>
      <c r="O36" s="7"/>
      <c r="P36" s="7"/>
    </row>
    <row r="37" spans="1:16" s="2" customFormat="1" ht="43.5" customHeight="1" thickBot="1" x14ac:dyDescent="0.35">
      <c r="A37" s="18" t="s">
        <v>3</v>
      </c>
      <c r="B37" s="90"/>
      <c r="C37" s="95"/>
      <c r="D37" s="95"/>
      <c r="E37" s="96"/>
      <c r="O37" s="9"/>
      <c r="P37" s="9"/>
    </row>
    <row r="38" spans="1:16" s="2" customFormat="1" ht="13.5" customHeight="1" thickBot="1" x14ac:dyDescent="0.35">
      <c r="A38" s="30"/>
      <c r="B38" s="10"/>
      <c r="C38" s="10"/>
      <c r="D38" s="10"/>
      <c r="E38" s="31"/>
    </row>
    <row r="39" spans="1:16" s="2" customFormat="1" ht="24" customHeight="1" thickBot="1" x14ac:dyDescent="0.35">
      <c r="A39" s="45" t="s">
        <v>33</v>
      </c>
      <c r="B39" s="57"/>
      <c r="C39" s="57"/>
      <c r="D39" s="58"/>
      <c r="E39" s="59"/>
      <c r="F39" s="1"/>
      <c r="G39" s="1"/>
      <c r="H39" s="1"/>
      <c r="I39" s="1"/>
    </row>
    <row r="40" spans="1:16" s="2" customFormat="1" ht="42" customHeight="1" thickBot="1" x14ac:dyDescent="0.35">
      <c r="A40" s="17" t="s">
        <v>5</v>
      </c>
      <c r="B40" s="63"/>
      <c r="C40" s="64"/>
      <c r="D40" s="64"/>
      <c r="E40" s="65"/>
      <c r="F40" s="1"/>
      <c r="G40" s="1"/>
      <c r="H40" s="1"/>
      <c r="I40" s="1"/>
    </row>
    <row r="41" spans="1:16" s="2" customFormat="1" ht="22.5" customHeight="1" x14ac:dyDescent="0.3">
      <c r="A41" s="28" t="s">
        <v>19</v>
      </c>
      <c r="B41" s="22"/>
      <c r="C41" s="23"/>
      <c r="D41" s="23"/>
      <c r="E41" s="29"/>
      <c r="F41" s="1"/>
      <c r="G41" s="1"/>
      <c r="H41" s="1"/>
      <c r="I41" s="1"/>
    </row>
    <row r="42" spans="1:16" s="2" customFormat="1" ht="39.75" customHeight="1" thickBot="1" x14ac:dyDescent="0.35">
      <c r="A42" s="16" t="s">
        <v>6</v>
      </c>
      <c r="B42" s="51" t="s">
        <v>37</v>
      </c>
      <c r="C42" s="52"/>
      <c r="D42" s="52"/>
      <c r="E42" s="53"/>
      <c r="F42" s="1"/>
      <c r="G42" s="1"/>
      <c r="H42" s="1"/>
      <c r="I42" s="1"/>
    </row>
    <row r="43" spans="1:16" s="2" customFormat="1" ht="18" customHeight="1" thickBot="1" x14ac:dyDescent="0.35">
      <c r="A43" s="21" t="s">
        <v>53</v>
      </c>
      <c r="B43" s="3" t="s">
        <v>0</v>
      </c>
      <c r="C43" s="3" t="s">
        <v>1</v>
      </c>
      <c r="D43" s="3" t="s">
        <v>2</v>
      </c>
      <c r="E43" s="4" t="s">
        <v>18</v>
      </c>
      <c r="F43" s="5"/>
      <c r="O43" s="6"/>
      <c r="P43" s="6"/>
    </row>
    <row r="44" spans="1:16" s="2" customFormat="1" ht="18" customHeight="1" thickBot="1" x14ac:dyDescent="0.35">
      <c r="A44" s="8" t="s">
        <v>10</v>
      </c>
      <c r="B44" s="13"/>
      <c r="C44" s="11"/>
      <c r="D44" s="14"/>
      <c r="E44" s="15">
        <f t="shared" ref="E44" si="4">SUM(B44:D44)</f>
        <v>0</v>
      </c>
      <c r="O44" s="7"/>
      <c r="P44" s="7"/>
    </row>
    <row r="45" spans="1:16" s="2" customFormat="1" ht="43.5" customHeight="1" thickBot="1" x14ac:dyDescent="0.35">
      <c r="A45" s="18" t="s">
        <v>3</v>
      </c>
      <c r="B45" s="60"/>
      <c r="C45" s="61"/>
      <c r="D45" s="61"/>
      <c r="E45" s="62"/>
      <c r="O45" s="9"/>
      <c r="P45" s="9"/>
    </row>
    <row r="46" spans="1:16" s="2" customFormat="1" ht="13.5" customHeight="1" thickBot="1" x14ac:dyDescent="0.35">
      <c r="A46" s="30"/>
      <c r="B46" s="10"/>
      <c r="C46" s="10"/>
      <c r="D46" s="10"/>
      <c r="E46" s="31"/>
    </row>
    <row r="47" spans="1:16" s="2" customFormat="1" ht="24" customHeight="1" thickBot="1" x14ac:dyDescent="0.35">
      <c r="A47" s="45" t="s">
        <v>250</v>
      </c>
      <c r="B47" s="57"/>
      <c r="C47" s="57"/>
      <c r="D47" s="58"/>
      <c r="E47" s="59"/>
      <c r="F47" s="1"/>
      <c r="G47" s="1"/>
      <c r="H47" s="1"/>
      <c r="I47" s="1"/>
    </row>
    <row r="48" spans="1:16" s="2" customFormat="1" ht="42" customHeight="1" thickBot="1" x14ac:dyDescent="0.35">
      <c r="A48" s="17" t="s">
        <v>5</v>
      </c>
      <c r="B48" s="63"/>
      <c r="C48" s="64"/>
      <c r="D48" s="64"/>
      <c r="E48" s="65"/>
      <c r="F48" s="1"/>
      <c r="G48" s="1"/>
      <c r="H48" s="1"/>
      <c r="I48" s="1"/>
    </row>
    <row r="49" spans="1:16" s="2" customFormat="1" ht="22.5" customHeight="1" x14ac:dyDescent="0.3">
      <c r="A49" s="28" t="s">
        <v>19</v>
      </c>
      <c r="B49" s="22"/>
      <c r="C49" s="23"/>
      <c r="D49" s="23"/>
      <c r="E49" s="29"/>
      <c r="F49" s="1"/>
      <c r="G49" s="1"/>
      <c r="H49" s="1"/>
      <c r="I49" s="1"/>
    </row>
    <row r="50" spans="1:16" s="2" customFormat="1" ht="39.75" customHeight="1" thickBot="1" x14ac:dyDescent="0.35">
      <c r="A50" s="16" t="s">
        <v>6</v>
      </c>
      <c r="B50" s="51" t="s">
        <v>41</v>
      </c>
      <c r="C50" s="52"/>
      <c r="D50" s="52"/>
      <c r="E50" s="53"/>
      <c r="F50" s="1"/>
      <c r="G50" s="1"/>
      <c r="H50" s="1"/>
      <c r="I50" s="1"/>
    </row>
    <row r="51" spans="1:16" s="2" customFormat="1" ht="18" customHeight="1" thickBot="1" x14ac:dyDescent="0.35">
      <c r="A51" s="21" t="s">
        <v>53</v>
      </c>
      <c r="B51" s="3" t="s">
        <v>0</v>
      </c>
      <c r="C51" s="3" t="s">
        <v>1</v>
      </c>
      <c r="D51" s="3" t="s">
        <v>2</v>
      </c>
      <c r="E51" s="4" t="s">
        <v>18</v>
      </c>
      <c r="F51" s="5"/>
      <c r="O51" s="6"/>
      <c r="P51" s="6"/>
    </row>
    <row r="52" spans="1:16" s="2" customFormat="1" ht="18" customHeight="1" thickBot="1" x14ac:dyDescent="0.35">
      <c r="A52" s="8" t="s">
        <v>10</v>
      </c>
      <c r="B52" s="13">
        <v>0</v>
      </c>
      <c r="C52" s="11"/>
      <c r="D52" s="14"/>
      <c r="E52" s="15">
        <f t="shared" ref="E52" si="5">SUM(B52:D52)</f>
        <v>0</v>
      </c>
      <c r="O52" s="7"/>
      <c r="P52" s="7"/>
    </row>
    <row r="53" spans="1:16" s="2" customFormat="1" ht="43.5" customHeight="1" thickBot="1" x14ac:dyDescent="0.35">
      <c r="A53" s="18" t="s">
        <v>3</v>
      </c>
      <c r="B53" s="60"/>
      <c r="C53" s="61"/>
      <c r="D53" s="61"/>
      <c r="E53" s="62"/>
      <c r="O53" s="9"/>
      <c r="P53" s="9"/>
    </row>
    <row r="54" spans="1:16" s="2" customFormat="1" ht="13.5" customHeight="1" thickBot="1" x14ac:dyDescent="0.35">
      <c r="A54" s="30"/>
      <c r="B54" s="10"/>
      <c r="C54" s="10"/>
      <c r="D54" s="10"/>
      <c r="E54" s="31"/>
    </row>
    <row r="55" spans="1:16" s="2" customFormat="1" ht="21" customHeight="1" thickBot="1" x14ac:dyDescent="0.35">
      <c r="A55" s="45" t="s">
        <v>250</v>
      </c>
      <c r="B55" s="57"/>
      <c r="C55" s="57"/>
      <c r="D55" s="58"/>
      <c r="E55" s="59"/>
      <c r="F55" s="1"/>
      <c r="G55" s="1"/>
      <c r="H55" s="1"/>
      <c r="I55" s="1"/>
    </row>
    <row r="56" spans="1:16" s="2" customFormat="1" ht="39" hidden="1" customHeight="1" thickBot="1" x14ac:dyDescent="0.35">
      <c r="A56" s="17" t="s">
        <v>5</v>
      </c>
      <c r="B56" s="63"/>
      <c r="C56" s="64"/>
      <c r="D56" s="64"/>
      <c r="E56" s="65"/>
      <c r="F56" s="1"/>
      <c r="G56" s="1"/>
      <c r="H56" s="1"/>
      <c r="I56" s="1"/>
    </row>
    <row r="57" spans="1:16" s="2" customFormat="1" ht="22.5" hidden="1" customHeight="1" x14ac:dyDescent="0.3">
      <c r="A57" s="28" t="s">
        <v>19</v>
      </c>
      <c r="B57" s="22"/>
      <c r="C57" s="23"/>
      <c r="D57" s="23"/>
      <c r="E57" s="29"/>
      <c r="F57" s="1"/>
      <c r="G57" s="1"/>
      <c r="H57" s="1"/>
      <c r="I57" s="1"/>
    </row>
    <row r="58" spans="1:16" s="2" customFormat="1" ht="39.75" hidden="1" customHeight="1" thickBot="1" x14ac:dyDescent="0.35">
      <c r="A58" s="16" t="s">
        <v>6</v>
      </c>
      <c r="B58" s="51" t="s">
        <v>46</v>
      </c>
      <c r="C58" s="52"/>
      <c r="D58" s="52"/>
      <c r="E58" s="53"/>
      <c r="F58" s="1"/>
      <c r="G58" s="1"/>
      <c r="H58" s="1"/>
      <c r="I58" s="1"/>
    </row>
    <row r="59" spans="1:16" s="2" customFormat="1" ht="18" hidden="1" customHeight="1" thickBot="1" x14ac:dyDescent="0.35">
      <c r="A59" s="21" t="s">
        <v>53</v>
      </c>
      <c r="B59" s="3" t="s">
        <v>0</v>
      </c>
      <c r="C59" s="3" t="s">
        <v>1</v>
      </c>
      <c r="D59" s="3" t="s">
        <v>2</v>
      </c>
      <c r="E59" s="4" t="s">
        <v>18</v>
      </c>
      <c r="F59" s="5"/>
      <c r="O59" s="6"/>
      <c r="P59" s="6"/>
    </row>
    <row r="60" spans="1:16" s="2" customFormat="1" ht="18" hidden="1" customHeight="1" thickBot="1" x14ac:dyDescent="0.35">
      <c r="A60" s="8" t="s">
        <v>10</v>
      </c>
      <c r="B60" s="13">
        <v>0</v>
      </c>
      <c r="C60" s="11"/>
      <c r="D60" s="14"/>
      <c r="E60" s="15">
        <f t="shared" ref="E60" si="6">SUM(B60:D60)</f>
        <v>0</v>
      </c>
      <c r="O60" s="7"/>
      <c r="P60" s="7"/>
    </row>
    <row r="61" spans="1:16" s="2" customFormat="1" ht="43.5" hidden="1" customHeight="1" thickBot="1" x14ac:dyDescent="0.35">
      <c r="A61" s="18" t="s">
        <v>3</v>
      </c>
      <c r="B61" s="60" t="s">
        <v>49</v>
      </c>
      <c r="C61" s="61"/>
      <c r="D61" s="61"/>
      <c r="E61" s="62"/>
      <c r="O61" s="9"/>
      <c r="P61" s="9"/>
    </row>
    <row r="62" spans="1:16" s="2" customFormat="1" ht="13.5" hidden="1" customHeight="1" x14ac:dyDescent="0.3">
      <c r="A62" s="30"/>
      <c r="B62" s="10"/>
      <c r="C62" s="10"/>
      <c r="D62" s="10"/>
      <c r="E62" s="31"/>
    </row>
    <row r="63" spans="1:16" ht="21" hidden="1" thickBot="1" x14ac:dyDescent="0.35">
      <c r="A63" s="66" t="s">
        <v>51</v>
      </c>
      <c r="B63" s="67"/>
      <c r="C63" s="67"/>
      <c r="D63" s="67"/>
      <c r="E63" s="19">
        <f>SUM(E9+E17+E25+E33+E41+E49+E57)</f>
        <v>0</v>
      </c>
    </row>
    <row r="64" spans="1:16" ht="21" hidden="1" thickBot="1" x14ac:dyDescent="0.35">
      <c r="A64" s="66" t="s">
        <v>52</v>
      </c>
      <c r="B64" s="67"/>
      <c r="C64" s="67"/>
      <c r="D64" s="67"/>
      <c r="E64" s="19">
        <f>SUM(E12+E20+E28+E36+E44+E52+E60)</f>
        <v>0</v>
      </c>
    </row>
  </sheetData>
  <mergeCells count="37">
    <mergeCell ref="B56:E56"/>
    <mergeCell ref="B58:E58"/>
    <mergeCell ref="B61:E61"/>
    <mergeCell ref="A55:E55"/>
    <mergeCell ref="B16:E16"/>
    <mergeCell ref="B18:E18"/>
    <mergeCell ref="B34:E34"/>
    <mergeCell ref="B37:E37"/>
    <mergeCell ref="A47:E47"/>
    <mergeCell ref="B48:E48"/>
    <mergeCell ref="B50:E50"/>
    <mergeCell ref="B53:E53"/>
    <mergeCell ref="A39:E39"/>
    <mergeCell ref="B40:E40"/>
    <mergeCell ref="B42:E42"/>
    <mergeCell ref="B45:E45"/>
    <mergeCell ref="A1:E1"/>
    <mergeCell ref="A2:E2"/>
    <mergeCell ref="A7:E7"/>
    <mergeCell ref="A63:D63"/>
    <mergeCell ref="A64:D64"/>
    <mergeCell ref="A3:A4"/>
    <mergeCell ref="B3:E4"/>
    <mergeCell ref="A5:A6"/>
    <mergeCell ref="B5:E5"/>
    <mergeCell ref="B6:E6"/>
    <mergeCell ref="B21:E21"/>
    <mergeCell ref="A23:E23"/>
    <mergeCell ref="B24:E24"/>
    <mergeCell ref="B26:E26"/>
    <mergeCell ref="B29:E29"/>
    <mergeCell ref="B8:E8"/>
    <mergeCell ref="B10:E10"/>
    <mergeCell ref="B13:E13"/>
    <mergeCell ref="A15:E15"/>
    <mergeCell ref="A31:E31"/>
    <mergeCell ref="B32:E32"/>
  </mergeCells>
  <pageMargins left="0.511811024" right="0.17" top="0.26" bottom="0.28000000000000003" header="0.17" footer="0.17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15</vt:i4>
      </vt:variant>
    </vt:vector>
  </HeadingPairs>
  <TitlesOfParts>
    <vt:vector size="15" baseType="lpstr">
      <vt:lpstr>ADENISE</vt:lpstr>
      <vt:lpstr>A.PACHECO</vt:lpstr>
      <vt:lpstr>EDIRLEIA</vt:lpstr>
      <vt:lpstr>JéAncelmo</vt:lpstr>
      <vt:lpstr>LINEU</vt:lpstr>
      <vt:lpstr>PRISCILA</vt:lpstr>
      <vt:lpstr>Rosângela</vt:lpstr>
      <vt:lpstr>SIDINEI</vt:lpstr>
      <vt:lpstr>WALTER</vt:lpstr>
      <vt:lpstr>PSDB</vt:lpstr>
      <vt:lpstr>PL</vt:lpstr>
      <vt:lpstr>PSD</vt:lpstr>
      <vt:lpstr>UniãoBrasil</vt:lpstr>
      <vt:lpstr>Republicanos</vt:lpstr>
      <vt:lpstr>PSB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PMC</dc:creator>
  <cp:lastModifiedBy>Solange</cp:lastModifiedBy>
  <cp:lastPrinted>2023-05-02T16:27:48Z</cp:lastPrinted>
  <dcterms:created xsi:type="dcterms:W3CDTF">2023-04-13T17:30:32Z</dcterms:created>
  <dcterms:modified xsi:type="dcterms:W3CDTF">2026-03-26T18:06:02Z</dcterms:modified>
</cp:coreProperties>
</file>